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85" windowWidth="28830" windowHeight="6210" tabRatio="400" activeTab="0"/>
  </bookViews>
  <sheets>
    <sheet name="ВЛКСМ 36" sheetId="1" r:id="rId1"/>
  </sheets>
  <definedNames>
    <definedName name="_xlnm.Print_Area" localSheetId="0">'ВЛКСМ 36'!$A$1:$F$108</definedName>
  </definedNames>
  <calcPr fullCalcOnLoad="1"/>
</workbook>
</file>

<file path=xl/sharedStrings.xml><?xml version="1.0" encoding="utf-8"?>
<sst xmlns="http://schemas.openxmlformats.org/spreadsheetml/2006/main" count="257" uniqueCount="204">
  <si>
    <t>Дезинсекция мест общего пользования</t>
  </si>
  <si>
    <t>По необходимости. Осмотр - 1 раз в месяц, при обнаружении насекомых - истребительные мероприятия</t>
  </si>
  <si>
    <t xml:space="preserve">постоянно </t>
  </si>
  <si>
    <t>1 раз в 2 суток</t>
  </si>
  <si>
    <t>Очистка урн от мусора</t>
  </si>
  <si>
    <t xml:space="preserve">Скашивание травы на газоне с уборкой скошенной травы </t>
  </si>
  <si>
    <t>Очистка кровли и водоотводящих устройств от мусора , грязи и листьев</t>
  </si>
  <si>
    <t>Очистка кровли и водоотводящих устройств от наледи, снежных навесов</t>
  </si>
  <si>
    <t>Внеочередной, частичный осмотр - по мере необходимости (после ливней, по заявлениям).</t>
  </si>
  <si>
    <t xml:space="preserve">по мере необходимости (после ливней, по заявлениям) </t>
  </si>
  <si>
    <t>Устранение выявленных нарушений, приводящих к протечкам, - 1 сутки. В остальных случаях - согласно плану мероприятий</t>
  </si>
  <si>
    <t>По мере выявления протечек - 1сутки. В остальных случаях согласно плану мероприятий</t>
  </si>
  <si>
    <t xml:space="preserve">Проверка и при необходимости очистка кровли и водоотводящих устройств от мусора, грязи, листьев </t>
  </si>
  <si>
    <t>Проверка и при необходимости очистка кровли и водоотводящих устройств  от снега(снежных навесов), наледи, препятствующих стоку талых вод</t>
  </si>
  <si>
    <t xml:space="preserve"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трещин . Нарушения теплозащитных свойств, гидроизоляции </t>
  </si>
  <si>
    <t xml:space="preserve">Проверка исправности и работоспособности оборудования. Контроль параметров теплоносителя и воды </t>
  </si>
  <si>
    <t>Планово-предупредительный ремонт системы ХВС, ГВС , канализации. Опорожнение  (заполнение)  систем ХВС, ГВС. Очистка сетчатого фильтра ХВС от грязи. Замена фланцевой и муфтовой арматуры, приборов отопления</t>
  </si>
  <si>
    <t>Замена участков трубопроводов, замена участков канализации с фасонными частями</t>
  </si>
  <si>
    <t>1 раз в год; устранение неисправностей осветительного оборудования - 1 сутки; неисправность эл. проводки, оборудования - 6 часов.</t>
  </si>
  <si>
    <t>ППР распределительного устройства рубильник, электрощитовой, распределительного устройства РП на эл.печи,  электрооборудования на лестничных клетках ЩУРС, в подвалах и чердаках (закрытый короб, открытый лоток)</t>
  </si>
  <si>
    <t xml:space="preserve">Мытье лестничных площадок, маршей и коридоров               </t>
  </si>
  <si>
    <t xml:space="preserve">Посыпка территории противогололедными материалом </t>
  </si>
  <si>
    <t>Проверка исправности и обеспечение безопасной эксплуатации  оборудования детских, спортивных площадок</t>
  </si>
  <si>
    <t>Организация места сбора - на территории УО. Передача в спец. орг. - по факту накопления.</t>
  </si>
  <si>
    <t>Проверка технического состояния видимых частей конструкций  фундаментов. При выявлении нарушений -  составление плана мероприятий по устранению причин нарушения</t>
  </si>
  <si>
    <t xml:space="preserve">Проверка состояния помещений подвалов, входов в подвалы (состояния дверей, запорных устройств) и приямков, принятие мер, исключающих подтопление, захламление, загрязнение и загромождение, а также мер, обеспечивающих их вентиляцию
</t>
  </si>
  <si>
    <t>круглосуточно</t>
  </si>
  <si>
    <t>Управление МКД</t>
  </si>
  <si>
    <t xml:space="preserve">Наименование  работ и услуг </t>
  </si>
  <si>
    <t>Годовая  плата (руб.)</t>
  </si>
  <si>
    <t xml:space="preserve">I. Работы, необходимые для надлежащего содержания несущих конструкций и ненесущих конструкций </t>
  </si>
  <si>
    <t xml:space="preserve">Устранение  неисправностей </t>
  </si>
  <si>
    <t xml:space="preserve"> 2 раза в год. </t>
  </si>
  <si>
    <t>Устранение  неисправностей</t>
  </si>
  <si>
    <t>Осмотр плановый - 2 раза в год</t>
  </si>
  <si>
    <t>Осмотр плановый</t>
  </si>
  <si>
    <t xml:space="preserve">Внеочередной, частичный осмотр </t>
  </si>
  <si>
    <t>по мере необходимости, но не реже 1 раза в год</t>
  </si>
  <si>
    <t xml:space="preserve"> 2 раза в год</t>
  </si>
  <si>
    <t>Очистка козырьков  от мусора, грязи и листьев</t>
  </si>
  <si>
    <t xml:space="preserve">1 раза в год   </t>
  </si>
  <si>
    <t>Проверка состояния внутренней отделки.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</si>
  <si>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</si>
  <si>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Устранение  выявленных нарушений </t>
  </si>
  <si>
    <t xml:space="preserve">II. Работы, необходимые для надлежащего содержания оборудования и систем инженерно-технического обеспечения, входящих в состав общего имущества </t>
  </si>
  <si>
    <t>Проверка технического состояния и работоспособности элементов мусоропровода</t>
  </si>
  <si>
    <t>Чистка, промывка и дезинфекция загрузочных клапанов стволов мусоропроводов, мусоросборной камеры и ее оборудования</t>
  </si>
  <si>
    <t>Чистка, промывка   загрузочных клапанов. Дезинфекция загрузочных клапанов, мусоросборников, ствола мусоропровода</t>
  </si>
  <si>
    <t>Чистка, промывка    мусоросборников, нижней части ствола и шибера мусоропровода, уборка площадки перед мусороприемной камерой, влажное подметание перед загрузочными клапанами</t>
  </si>
  <si>
    <t>При выявлении засоров - незамедлительное их устранение</t>
  </si>
  <si>
    <t>Устранение неплотностей в вентиляционных каналах и шахтах, устранение засоров в каналах, устранение неисправностей, зонтов над шахтами и дефлекторов</t>
  </si>
  <si>
    <t>Проверка тяги в вентиляционных каналах</t>
  </si>
  <si>
    <t>Выполнение наладочных и ремонтных работ на индивидуальных тепловых пунктах.</t>
  </si>
  <si>
    <t>1 раз в год, при подготовке к отопительному сезону</t>
  </si>
  <si>
    <t>Планово-предупредительный ремонт индивидуального теплового пункта (ИТП):</t>
  </si>
  <si>
    <t>Осмотр ИТП  с замерами параметров теплоносителя</t>
  </si>
  <si>
    <t>Работы по очистке теплообменного оборудования для удаления накипно-коррозионных отложений;  (можно объединить с наладочными и ремонтными)</t>
  </si>
  <si>
    <t xml:space="preserve">По мере выявления согласно плану мероприятий восстановительных работ </t>
  </si>
  <si>
    <r>
      <t>Общий плановый осмотр сантехнических систем: ГВС, ХВС, водоотведения</t>
    </r>
    <r>
      <rPr>
        <sz val="9"/>
        <rFont val="Arial"/>
        <family val="2"/>
      </rPr>
      <t>, отопления</t>
    </r>
  </si>
  <si>
    <t>Контроль состояния и замена неисправных контрольно-измерительных приборов (манометров, термометров и т.п.);</t>
  </si>
  <si>
    <t>1 раз в неделю  в отопительный период, 1 раз в месяц в летний период, замена по мере выявления</t>
  </si>
  <si>
    <t>1 раз в год и по мере выявления</t>
  </si>
  <si>
    <t xml:space="preserve">Устранение засоров — в течении суток                             Осмотр и  удаление наледи на канализационных стояках                                                        </t>
  </si>
  <si>
    <t>ППР запорной арматуры системы внутреннего водостока</t>
  </si>
  <si>
    <t>Переключение режимов работы внутреннего водостока</t>
  </si>
  <si>
    <t>Поверка приборов учета</t>
  </si>
  <si>
    <t>Согласно паспорту</t>
  </si>
  <si>
    <t>Консервация системы отопления</t>
  </si>
  <si>
    <t>Промывка системы отопления здания</t>
  </si>
  <si>
    <t>Гидравлические испытания системы центрального отопления</t>
  </si>
  <si>
    <t xml:space="preserve">Пуск и регулировка системы отопления </t>
  </si>
  <si>
    <t xml:space="preserve">Ликвидация воздушных пробок в системе отопления 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</si>
  <si>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</si>
  <si>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Проверка и обеспечение работоспособности устройств защитного отключения</t>
  </si>
  <si>
    <t>1 раз в 6 месяцев</t>
  </si>
  <si>
    <t>Обеспечение работоспособности устройств защитного отключения с заменой автоматического выключателя,  с заменой предохранителя</t>
  </si>
  <si>
    <t>Замена ламп внутреннего и наружного освещения</t>
  </si>
  <si>
    <t xml:space="preserve">Устранение неисправностей 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</si>
  <si>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</si>
  <si>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и ремонт лифтов</t>
  </si>
  <si>
    <t>Обеспечение проведения аварийного обслуживания лифтов</t>
  </si>
  <si>
    <t>Обеспечение проведения технического освидетельствования лифтов.</t>
  </si>
  <si>
    <t>III. Работы и услуги по содержанию иного общего имущества</t>
  </si>
  <si>
    <t xml:space="preserve">Влажное подметание л/площадок и маршей, коридоров выше 2-го этажа                                          </t>
  </si>
  <si>
    <t xml:space="preserve">Влажное подметание л/площадок и маршей, коридоров нижних 2-ж этажей                                         </t>
  </si>
  <si>
    <t xml:space="preserve">Влажная протирка 
</t>
  </si>
  <si>
    <t xml:space="preserve">Проведение дератизации помещений, входящих в состав общего имущества </t>
  </si>
  <si>
    <t xml:space="preserve">Проведение дезинсекции помещений, входящих в состав общего имущества </t>
  </si>
  <si>
    <t>согласно договору.</t>
  </si>
  <si>
    <t xml:space="preserve">1 раз в год  </t>
  </si>
  <si>
    <t>Замеры сопротивления изоляции проводников внутридомовой распределительной сети</t>
  </si>
  <si>
    <t>по необходимости</t>
  </si>
  <si>
    <t>ППР вводно-распределительного устройства</t>
  </si>
  <si>
    <t xml:space="preserve">1 раз в 3 года </t>
  </si>
  <si>
    <t>Осмотр ВРУ, РП эл.щитовой, снятие показаний эл.счетчиков</t>
  </si>
  <si>
    <t xml:space="preserve">12 раз в год </t>
  </si>
  <si>
    <t>ежедневно</t>
  </si>
  <si>
    <t xml:space="preserve"> 1 раз в неделю</t>
  </si>
  <si>
    <t xml:space="preserve"> 1 раз в год</t>
  </si>
  <si>
    <t xml:space="preserve">Дератизация здания </t>
  </si>
  <si>
    <t>в дни вывозки</t>
  </si>
  <si>
    <t>Устранение засоров</t>
  </si>
  <si>
    <t>По мере необходимости</t>
  </si>
  <si>
    <t>1 раз в неделю  в отопительный период, 1 раз в месяц в летний период</t>
  </si>
  <si>
    <t>ППР арматуры теплового узла</t>
  </si>
  <si>
    <t>Прочистка сопла элеватора, дроссельной шайбы</t>
  </si>
  <si>
    <t>Очистка теплообменного оборудования</t>
  </si>
  <si>
    <t>2 раза в год</t>
  </si>
  <si>
    <t>Проверка состояния продухов в цоколях</t>
  </si>
  <si>
    <t>4 раза в год</t>
  </si>
  <si>
    <t>1 раз в год</t>
  </si>
  <si>
    <t xml:space="preserve">Закрытие подвальных продухов </t>
  </si>
  <si>
    <t>1 раз в год в холодный период</t>
  </si>
  <si>
    <t>1 раз в месяц</t>
  </si>
  <si>
    <t xml:space="preserve">Устранение  неисправностей, выявленных по итогам осмотров, поступивших заявок для обеспечения надлежащего состояния </t>
  </si>
  <si>
    <t>По мере выявления</t>
  </si>
  <si>
    <t xml:space="preserve">2 раза в год   </t>
  </si>
  <si>
    <t>по мере необходимости , но не реже 1 раза в год</t>
  </si>
  <si>
    <t xml:space="preserve">осмотр 1 раз в месяц в зимний период, удаление наледи - по мере образования </t>
  </si>
  <si>
    <t>Очистка  козырьков  от снега</t>
  </si>
  <si>
    <t>Осмотры оконных и дверных заполнений, столярных изделий,  с устранением мелких неисправностей в МОП и восстановлением плотности притворов</t>
  </si>
  <si>
    <t xml:space="preserve">2 раза в год </t>
  </si>
  <si>
    <t>№ п/п</t>
  </si>
  <si>
    <t xml:space="preserve">Вид работ </t>
  </si>
  <si>
    <t>Периодичность</t>
  </si>
  <si>
    <t>Осмотр</t>
  </si>
  <si>
    <t xml:space="preserve"> 2 раза в год, по мере необходимости. </t>
  </si>
  <si>
    <t>Взаимодействие с РСО, устранение неплотностей, свищей</t>
  </si>
  <si>
    <t>Восстановление требуемых параметров отопления и водоснабжения и герметичности систем</t>
  </si>
  <si>
    <t>1 раз в год и по мере выявления (согласно плану мероприятий восстановительных работ)</t>
  </si>
  <si>
    <t>По мере выявления (согласно плану мероприятий восстановительных работ)</t>
  </si>
  <si>
    <r>
      <t xml:space="preserve">Обслуживание приборов учета                            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</si>
  <si>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 xml:space="preserve">1 раз в месяц      </t>
  </si>
  <si>
    <t>В зимнее время -  1сутки. В остальных случаях - согласно плану мероприятий восстановительных работ (тек. ремонта)</t>
  </si>
  <si>
    <t>по мере необходимости согласно плану мероприятий восстановительных работ (тек. ремонта)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</si>
  <si>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дверными коробками, в местах установки санитарно-технических приборов и прохождения различных трубопроводов.</t>
  </si>
  <si>
    <t>Выявление деформации и повреждений в несущих конструкциях лестниц, надежности крепления ограждений, выбоин и сколов в ступенях</t>
  </si>
  <si>
    <t>Устранение  неисправностей, приводящих к протечкам</t>
  </si>
  <si>
    <t>При выявлении повреждений и нарушений - принятие мер по их устранению.</t>
  </si>
  <si>
    <t>При выявлении нарушений - проведение ремонтных работ.</t>
  </si>
  <si>
    <t xml:space="preserve">Проверка состояния утеплителя. Проверка состояния основания, поверхностного слоя полов. </t>
  </si>
  <si>
    <t>1 раз в квартал, устранение при выявлении неисправностей  согласно плану мероприятий</t>
  </si>
  <si>
    <t>Организация мест накопления и сбора отходов 1 класса опасности и передача их специализированной организации</t>
  </si>
  <si>
    <t>непредвиденные</t>
  </si>
  <si>
    <t>КЦ</t>
  </si>
  <si>
    <t>Итого:</t>
  </si>
  <si>
    <t>2 раза в месяц</t>
  </si>
  <si>
    <t xml:space="preserve">2 раза в год                                                        </t>
  </si>
  <si>
    <t>По необходимости (во время гололеда)</t>
  </si>
  <si>
    <r>
      <t xml:space="preserve">Работы, выполняемые в отношении  </t>
    </r>
    <r>
      <rPr>
        <b/>
        <u val="single"/>
        <sz val="10"/>
        <color indexed="8"/>
        <rFont val="Arial"/>
        <family val="2"/>
      </rPr>
      <t>фундаментов, в зданиях с подвалами</t>
    </r>
  </si>
  <si>
    <r>
      <t>Работы, выполняемые для надлежащего содержания</t>
    </r>
    <r>
      <rPr>
        <b/>
        <u val="single"/>
        <sz val="10"/>
        <color indexed="8"/>
        <rFont val="Arial"/>
        <family val="2"/>
      </rPr>
      <t xml:space="preserve"> стен, фасадов, перегородок, козырьков, балконов, крылец, лестниц,  перекрытий, полов:</t>
    </r>
  </si>
  <si>
    <r>
      <t xml:space="preserve">Работы, выполняемые в целях надлежащего содержания </t>
    </r>
    <r>
      <rPr>
        <b/>
        <u val="single"/>
        <sz val="10"/>
        <color indexed="8"/>
        <rFont val="Arial"/>
        <family val="2"/>
      </rPr>
      <t>внутренней отделки</t>
    </r>
    <r>
      <rPr>
        <b/>
        <sz val="10"/>
        <color indexed="8"/>
        <rFont val="Arial"/>
        <family val="2"/>
      </rPr>
      <t>:</t>
    </r>
  </si>
  <si>
    <r>
      <t xml:space="preserve"> Работы, выполняемые в целях надлежащего содержания </t>
    </r>
    <r>
      <rPr>
        <b/>
        <u val="single"/>
        <sz val="10"/>
        <color indexed="8"/>
        <rFont val="Arial"/>
        <family val="2"/>
      </rPr>
      <t>мусоропроводов</t>
    </r>
    <r>
      <rPr>
        <b/>
        <sz val="10"/>
        <color indexed="8"/>
        <rFont val="Arial"/>
        <family val="2"/>
      </rPr>
      <t>:</t>
    </r>
  </si>
  <si>
    <r>
      <t>Работы, выполняемые в целях надлежащего содержания индивидуальных</t>
    </r>
    <r>
      <rPr>
        <b/>
        <u val="single"/>
        <sz val="10"/>
        <color indexed="8"/>
        <rFont val="Arial"/>
        <family val="2"/>
      </rPr>
      <t xml:space="preserve"> тепловых пунктов: </t>
    </r>
  </si>
  <si>
    <r>
      <t xml:space="preserve">Общие работы, выполняемые для надлежащего содержания систем </t>
    </r>
    <r>
      <rPr>
        <b/>
        <u val="single"/>
        <sz val="10"/>
        <color indexed="8"/>
        <rFont val="Arial"/>
        <family val="2"/>
      </rPr>
      <t>водоснабжения (холодного и горячего), и водоотведения</t>
    </r>
    <r>
      <rPr>
        <b/>
        <sz val="10"/>
        <color indexed="8"/>
        <rFont val="Arial"/>
        <family val="2"/>
      </rPr>
      <t>:</t>
    </r>
  </si>
  <si>
    <r>
      <t xml:space="preserve">Работы, выполняемые в целях надлежащего содержания систем </t>
    </r>
    <r>
      <rPr>
        <b/>
        <u val="single"/>
        <sz val="10"/>
        <color indexed="8"/>
        <rFont val="Arial"/>
        <family val="2"/>
      </rPr>
      <t>теплоснабжения (отопление, горячее водоснабжение)</t>
    </r>
    <r>
      <rPr>
        <b/>
        <sz val="10"/>
        <color indexed="8"/>
        <rFont val="Arial"/>
        <family val="2"/>
      </rPr>
      <t xml:space="preserve"> </t>
    </r>
  </si>
  <si>
    <r>
      <t xml:space="preserve">Работы, выполняемые в целях надлежащего содержания </t>
    </r>
    <r>
      <rPr>
        <b/>
        <u val="single"/>
        <sz val="10"/>
        <color indexed="8"/>
        <rFont val="Arial"/>
        <family val="2"/>
      </rPr>
      <t>электрооборудования</t>
    </r>
    <r>
      <rPr>
        <b/>
        <sz val="10"/>
        <color indexed="8"/>
        <rFont val="Arial"/>
        <family val="2"/>
      </rPr>
      <t>:</t>
    </r>
  </si>
  <si>
    <r>
      <t xml:space="preserve">Работы по содержанию </t>
    </r>
    <r>
      <rPr>
        <b/>
        <u val="single"/>
        <sz val="10"/>
        <color indexed="8"/>
        <rFont val="Arial"/>
        <family val="2"/>
      </rPr>
      <t>помещений,</t>
    </r>
    <r>
      <rPr>
        <b/>
        <sz val="10"/>
        <color indexed="8"/>
        <rFont val="Arial"/>
        <family val="2"/>
      </rPr>
      <t xml:space="preserve"> входящих в состав общего имущества :</t>
    </r>
  </si>
  <si>
    <r>
      <t xml:space="preserve"> Работы по </t>
    </r>
    <r>
      <rPr>
        <b/>
        <u val="single"/>
        <sz val="10"/>
        <color indexed="8"/>
        <rFont val="Arial"/>
        <family val="2"/>
      </rPr>
      <t>содержанию придомовой территории</t>
    </r>
  </si>
  <si>
    <t>Директор ООО УО "Балтийская"     ________________________  В.Т. Шрейбер</t>
  </si>
  <si>
    <r>
      <t>Работы, выполняемые в целях надлежащего содержания и ремонта</t>
    </r>
    <r>
      <rPr>
        <b/>
        <u val="single"/>
        <sz val="10"/>
        <color indexed="8"/>
        <rFont val="Arial"/>
        <family val="2"/>
      </rPr>
      <t xml:space="preserve"> лифта (лифтов)</t>
    </r>
    <r>
      <rPr>
        <b/>
        <sz val="10"/>
        <color indexed="8"/>
        <rFont val="Arial"/>
        <family val="2"/>
      </rPr>
      <t xml:space="preserve"> </t>
    </r>
  </si>
  <si>
    <t xml:space="preserve">             </t>
  </si>
  <si>
    <t xml:space="preserve">                                    </t>
  </si>
  <si>
    <t xml:space="preserve">Проверка температурно-влажностного режима подвальных помещений.   При выявлении нарушений - устранение причин
</t>
  </si>
  <si>
    <t xml:space="preserve">                                       </t>
  </si>
  <si>
    <t>Проверка температурно-влажностного режима и воздухообмена на чердаке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</si>
  <si>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</si>
  <si>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Проверка кровли на отсутствие протечек, устранение при выявлении. Проверка температурно-влажностного режима и воздухообмена на чердаке
</t>
  </si>
  <si>
    <r>
      <t xml:space="preserve">Работы, выполняемые в целях надлежащего содержания систем </t>
    </r>
    <r>
      <rPr>
        <b/>
        <u val="single"/>
        <sz val="10"/>
        <color indexed="8"/>
        <rFont val="Arial"/>
        <family val="2"/>
      </rPr>
      <t>вентиляции</t>
    </r>
    <r>
      <rPr>
        <b/>
        <sz val="10"/>
        <color indexed="8"/>
        <rFont val="Arial"/>
        <family val="2"/>
      </rPr>
      <t>:</t>
    </r>
  </si>
  <si>
    <t>Стоимость 1м2 общей площади( руб.)</t>
  </si>
  <si>
    <t>Контроль состояния и восстановление исправности элементов внутренней канализации, канализационных вытяжек, внутреннего водостока дренажных систем;.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</si>
  <si>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разгерметизации.</t>
  </si>
  <si>
    <t>Восстановление работоспособности (ремонт, замена) оборудования и отопительных приборов (относящизся общему имуществу).</t>
  </si>
  <si>
    <t>Контроль состояния и замена неисправных контрольно-измерительных приборов (манометров, термометров и т.п.).</t>
  </si>
  <si>
    <t>Проверка исправности, работоспособности, регулировка и техническое обслуживание  запорной арматуры, контрольно-измерительных приборов, автоматических регуляторов и устройств, коллективных (общедомовых) приборов учета, элементов, скрытых от постоянного  наблюдения (разводящих трубопроводов и оборудования на чердаках, в подвалах и каналах) .</t>
  </si>
  <si>
    <r>
      <t>Работы, выполняемые в целях надлежащего содержания</t>
    </r>
    <r>
      <rPr>
        <b/>
        <u val="single"/>
        <sz val="10"/>
        <color indexed="8"/>
        <rFont val="Arial"/>
        <family val="2"/>
      </rPr>
      <t xml:space="preserve"> кровли</t>
    </r>
    <r>
      <rPr>
        <b/>
        <sz val="10"/>
        <color indexed="8"/>
        <rFont val="Arial"/>
        <family val="2"/>
      </rPr>
      <t>:</t>
    </r>
  </si>
  <si>
    <t xml:space="preserve">Выявление нарушений отделки фасадов и их отдельных элементов, ослабления связи отделочных слоев со стенами, выявление нарушений и эксплуатационных качеств несущих конструкций, гидроизоляции,  контроль состояния элементов крылец.
</t>
  </si>
  <si>
    <r>
      <t xml:space="preserve">Техническое обслуживание и ремонт силовых и осветительных установок,  лифтов, </t>
    </r>
    <r>
      <rPr>
        <sz val="9"/>
        <color indexed="8"/>
        <rFont val="Arial"/>
        <family val="2"/>
      </rPr>
      <t>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  </r>
  </si>
  <si>
    <t>В зимнее время -  1сутки.  В остальных случаях - согласно плану мероприятий восстановительных работ (в т.ч. Подготовки к зимней эксплуатации)</t>
  </si>
  <si>
    <t>Переключение, ремонт (при необходимости) в целях надежной эксплуатации режимов работы внутреннего водостока, гидравлического затвора внутреннего водосток.</t>
  </si>
  <si>
    <t xml:space="preserve">Обеспечение устранения аварий на внутридомовых инженерных системах (аварийное обслуживание). 
</t>
  </si>
  <si>
    <t>Чистка, промывка    мусоросборников, нижней части ствола и шибера мусоропровода (в теплое время года), уборка площадки перед мусороприемной камерой, влажное подметание перед загрузочными клапанами - в дни вывоза. Проведение ремонтов, ( при необходимости замена) мусозагрузочных клапанов, ствола мусоропровода, мусороприемных контейнеров)</t>
  </si>
  <si>
    <t>Уборка газонов в период осыпания листвы и таяния снега, уборка подвалов.</t>
  </si>
  <si>
    <t xml:space="preserve">         Перечень работ и услуг по содержанию общего имущества  многоквартирного дома                             по адресу улица 60 лет ВЛКСМ дом 36</t>
  </si>
  <si>
    <t>(общая площадь квартир 5311,8м.кв.)</t>
  </si>
  <si>
    <r>
      <t xml:space="preserve">Работы по </t>
    </r>
    <r>
      <rPr>
        <b/>
        <u val="single"/>
        <sz val="10"/>
        <color indexed="8"/>
        <rFont val="Arial"/>
        <family val="2"/>
      </rPr>
      <t>обеспечению требований пожарной безопасности</t>
    </r>
    <r>
      <rPr>
        <b/>
        <sz val="10"/>
        <color indexed="8"/>
        <rFont val="Arial"/>
        <family val="2"/>
      </rPr>
      <t>:</t>
    </r>
  </si>
  <si>
    <r>
      <t>Осмотры и обеспечение работоспособного  состояния пожарных (незадымляемых) лестниц, сигнализации, противопожарного водоснабжени</t>
    </r>
    <r>
      <rPr>
        <sz val="10"/>
        <rFont val="Arial"/>
        <family val="2"/>
      </rPr>
      <t>я , средств противопожарной защиты, противодымной защиты</t>
    </r>
  </si>
  <si>
    <t>Осмотры - 1 раз в месяц. Устранение неисправностей  - по мере необходимости</t>
  </si>
  <si>
    <t>Осмотры незадымляемых лестниц</t>
  </si>
  <si>
    <t>1 раз в неделю</t>
  </si>
  <si>
    <r>
      <t xml:space="preserve">Работы, выполняемые в целях надлежащего содержания </t>
    </r>
    <r>
      <rPr>
        <b/>
        <u val="single"/>
        <sz val="10"/>
        <color indexed="8"/>
        <rFont val="Arial"/>
        <family val="2"/>
      </rPr>
      <t xml:space="preserve">дверных заполнений </t>
    </r>
    <r>
      <rPr>
        <b/>
        <sz val="10"/>
        <color indexed="8"/>
        <rFont val="Arial"/>
        <family val="2"/>
      </rPr>
      <t>помещений, относящихся к общему имуществу:</t>
    </r>
  </si>
  <si>
    <t>Проверка целостности дверных заполнений, плотности притворов, механической прочности и работоспособности фурнитуры элементов дверных заполнений в помещениях,  самозакрывающихся (доводчики, пружины) и запорных устройств, относящихся к общему имуществу</t>
  </si>
  <si>
    <t>Чистка, промывка   загрузочных клапанов - 2-а раза в месяц. Дезинфекция загрузочных клапанов, мусоросборников, ствола мусоропровода 1 раз в месяц (в теплое время года, по мере необходимости)</t>
  </si>
  <si>
    <t>Испытание на прочность и плотность  узлов ввода и систем отопления, промывка и регулировка систем отопления; удаление воздуха из системы отопления.</t>
  </si>
  <si>
    <t xml:space="preserve">Сухая и влажная уборка тамбуров, холлов, лифтовых площадок и лифтовых  кабин, незадымляемых лестничных площадок и маршей
</t>
  </si>
  <si>
    <t xml:space="preserve">Влажное мытьё тамбуров, холлов, лифтовых площадок и кабин - 2 раза в месяц </t>
  </si>
  <si>
    <t xml:space="preserve">Подметание тамбуров, холлов,  всех этажей, лифтовых площадок и кабин - 1раз в неделю                        </t>
  </si>
  <si>
    <t xml:space="preserve">Подметание тамбуров, лифтовой площадки и холла - 1-го этажа - ежедневно     </t>
  </si>
  <si>
    <t>Влажная протирка стен, перил незадымляемой лестницы, шкафов для электросчетчиков, слаботочных устройств, почтовых ящиков, чердачных лестниц, радиаторов, плафонов, обметание пыли с потолков. Мытьё дверных заполнений.</t>
  </si>
  <si>
    <t>Подметание незадымляемых л/клеток и переходных лоджий - 1 раз в месяц</t>
  </si>
  <si>
    <t xml:space="preserve">Влажное мытьё незадымляемой лестницы - 3 раза в год (в теплое время) </t>
  </si>
  <si>
    <t>Уборка газонов от мусора</t>
  </si>
  <si>
    <r>
      <t>Подметание территории, крылец, лестниц, зимняя уборка территории от снега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 механизированная по необходимости)</t>
    </r>
  </si>
  <si>
    <t>в летний период -  2 раза в неделю; в зимний период-3 раз в неделю, либо по согласованию с собственниками   Уборка отмостки в зимний период -2 раза  в месяц, в теплое время года - 1 раз в месяц.   Уборка подвалов - 2 раза в год.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</si>
</sst>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</numFmts>
  <fonts count="43">
    <font>
      <sz val="12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name val="Arial Cyr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 Cyr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trike/>
      <sz val="9"/>
      <color indexed="8"/>
      <name val="Arial"/>
      <family val="2"/>
    </font>
    <font>
      <b/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 horizontal="lef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4" borderId="0" applyNumberFormat="0" applyBorder="0" applyProtection="0">
      <alignment horizontal="left" vertical="top" wrapText="1"/>
    </xf>
    <xf numFmtId="0" fontId="2" fillId="2" borderId="0" applyNumberFormat="0" applyBorder="0" applyProtection="0">
      <alignment horizontal="left" vertical="top" wrapText="1"/>
    </xf>
    <xf numFmtId="0" fontId="2" fillId="5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2" fillId="6" borderId="0" applyNumberFormat="0" applyBorder="0" applyProtection="0">
      <alignment horizontal="left" vertical="top" wrapText="1"/>
    </xf>
    <xf numFmtId="0" fontId="2" fillId="7" borderId="0" applyNumberFormat="0" applyBorder="0" applyProtection="0">
      <alignment horizontal="left" vertical="top" wrapText="1"/>
    </xf>
    <xf numFmtId="0" fontId="2" fillId="8" borderId="0" applyNumberFormat="0" applyBorder="0" applyProtection="0">
      <alignment horizontal="left" vertical="top" wrapText="1"/>
    </xf>
    <xf numFmtId="0" fontId="2" fillId="6" borderId="0" applyNumberFormat="0" applyBorder="0" applyProtection="0">
      <alignment horizontal="left" vertical="top" wrapText="1"/>
    </xf>
    <xf numFmtId="0" fontId="2" fillId="5" borderId="0" applyNumberFormat="0" applyBorder="0" applyProtection="0">
      <alignment horizontal="left" vertical="top" wrapText="1"/>
    </xf>
    <xf numFmtId="0" fontId="2" fillId="3" borderId="0" applyNumberFormat="0" applyBorder="0" applyProtection="0">
      <alignment horizontal="left" vertical="top" wrapText="1"/>
    </xf>
    <xf numFmtId="0" fontId="3" fillId="9" borderId="0" applyNumberFormat="0" applyBorder="0" applyProtection="0">
      <alignment horizontal="left" vertical="top" wrapText="1"/>
    </xf>
    <xf numFmtId="0" fontId="3" fillId="7" borderId="0" applyNumberFormat="0" applyBorder="0" applyProtection="0">
      <alignment horizontal="left" vertical="top" wrapText="1"/>
    </xf>
    <xf numFmtId="0" fontId="3" fillId="8" borderId="0" applyNumberFormat="0" applyBorder="0" applyProtection="0">
      <alignment horizontal="left" vertical="top" wrapText="1"/>
    </xf>
    <xf numFmtId="0" fontId="3" fillId="6" borderId="0" applyNumberFormat="0" applyBorder="0" applyProtection="0">
      <alignment horizontal="left" vertical="top" wrapText="1"/>
    </xf>
    <xf numFmtId="0" fontId="3" fillId="9" borderId="0" applyNumberFormat="0" applyBorder="0" applyProtection="0">
      <alignment horizontal="left" vertical="top" wrapText="1"/>
    </xf>
    <xf numFmtId="0" fontId="3" fillId="3" borderId="0" applyNumberFormat="0" applyBorder="0" applyProtection="0">
      <alignment horizontal="left" vertical="top" wrapText="1"/>
    </xf>
    <xf numFmtId="0" fontId="4" fillId="0" borderId="0">
      <alignment horizontal="left" vertical="top"/>
      <protection/>
    </xf>
    <xf numFmtId="0" fontId="4" fillId="0" borderId="0">
      <alignment horizontal="center" vertical="top"/>
      <protection/>
    </xf>
    <xf numFmtId="0" fontId="3" fillId="9" borderId="0" applyNumberFormat="0" applyBorder="0" applyProtection="0">
      <alignment horizontal="left" vertical="top" wrapText="1"/>
    </xf>
    <xf numFmtId="0" fontId="3" fillId="10" borderId="0" applyNumberFormat="0" applyBorder="0" applyProtection="0">
      <alignment horizontal="left" vertical="top" wrapText="1"/>
    </xf>
    <xf numFmtId="0" fontId="3" fillId="11" borderId="0" applyNumberFormat="0" applyBorder="0" applyProtection="0">
      <alignment horizontal="left" vertical="top" wrapText="1"/>
    </xf>
    <xf numFmtId="0" fontId="3" fillId="12" borderId="0" applyNumberFormat="0" applyBorder="0" applyProtection="0">
      <alignment horizontal="left" vertical="top" wrapText="1"/>
    </xf>
    <xf numFmtId="0" fontId="3" fillId="9" borderId="0" applyNumberFormat="0" applyBorder="0" applyProtection="0">
      <alignment horizontal="left" vertical="top" wrapText="1"/>
    </xf>
    <xf numFmtId="0" fontId="3" fillId="13" borderId="0" applyNumberFormat="0" applyBorder="0" applyProtection="0">
      <alignment horizontal="left" vertical="top" wrapText="1"/>
    </xf>
    <xf numFmtId="0" fontId="5" fillId="3" borderId="1" applyNumberFormat="0" applyProtection="0">
      <alignment horizontal="left" vertical="top" wrapText="1"/>
    </xf>
    <xf numFmtId="0" fontId="6" fillId="14" borderId="2" applyNumberFormat="0" applyProtection="0">
      <alignment horizontal="left" vertical="top" wrapText="1"/>
    </xf>
    <xf numFmtId="0" fontId="7" fillId="14" borderId="1" applyNumberFormat="0" applyProtection="0">
      <alignment horizontal="left" vertical="top" wrapText="1"/>
    </xf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Protection="0">
      <alignment horizontal="left" vertical="top" wrapText="1"/>
    </xf>
    <xf numFmtId="0" fontId="9" fillId="0" borderId="4" applyNumberFormat="0" applyFill="0" applyProtection="0">
      <alignment horizontal="left" vertical="top" wrapText="1"/>
    </xf>
    <xf numFmtId="0" fontId="10" fillId="0" borderId="5" applyNumberFormat="0" applyFill="0" applyProtection="0">
      <alignment horizontal="left" vertical="top" wrapText="1"/>
    </xf>
    <xf numFmtId="0" fontId="10" fillId="0" borderId="0" applyNumberFormat="0" applyFill="0" applyBorder="0" applyProtection="0">
      <alignment horizontal="left" vertical="top" wrapText="1"/>
    </xf>
    <xf numFmtId="0" fontId="11" fillId="0" borderId="6" applyNumberFormat="0" applyFill="0" applyProtection="0">
      <alignment horizontal="left" vertical="top" wrapText="1"/>
    </xf>
    <xf numFmtId="0" fontId="12" fillId="15" borderId="7" applyNumberFormat="0" applyProtection="0">
      <alignment horizontal="left" vertical="top" wrapText="1"/>
    </xf>
    <xf numFmtId="0" fontId="13" fillId="0" borderId="0" applyNumberFormat="0" applyFill="0" applyBorder="0" applyProtection="0">
      <alignment horizontal="left" vertical="top" wrapText="1"/>
    </xf>
    <xf numFmtId="0" fontId="14" fillId="8" borderId="0" applyNumberFormat="0" applyBorder="0" applyProtection="0">
      <alignment horizontal="left" vertical="top" wrapText="1"/>
    </xf>
    <xf numFmtId="0" fontId="15" fillId="0" borderId="0">
      <alignment/>
      <protection/>
    </xf>
    <xf numFmtId="0" fontId="40" fillId="0" borderId="0" applyNumberFormat="0" applyFill="0" applyBorder="0" applyAlignment="0" applyProtection="0"/>
    <xf numFmtId="0" fontId="16" fillId="16" borderId="0" applyNumberFormat="0" applyBorder="0" applyProtection="0">
      <alignment horizontal="left" vertical="top" wrapText="1"/>
    </xf>
    <xf numFmtId="0" fontId="17" fillId="0" borderId="0" applyNumberFormat="0" applyFill="0" applyBorder="0" applyProtection="0">
      <alignment horizontal="left" vertical="top" wrapText="1"/>
    </xf>
    <xf numFmtId="0" fontId="0" fillId="4" borderId="8" applyNumberFormat="0" applyProtection="0">
      <alignment horizontal="left" vertical="top" wrapText="1"/>
    </xf>
    <xf numFmtId="9" fontId="1" fillId="0" borderId="0" applyFill="0" applyBorder="0" applyAlignment="0" applyProtection="0"/>
    <xf numFmtId="0" fontId="18" fillId="0" borderId="9" applyNumberFormat="0" applyFill="0" applyProtection="0">
      <alignment horizontal="left" vertical="top" wrapText="1"/>
    </xf>
    <xf numFmtId="0" fontId="19" fillId="0" borderId="0" applyNumberFormat="0" applyFill="0" applyBorder="0" applyProtection="0">
      <alignment horizontal="left" vertical="top" wrapText="1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7" borderId="0" applyNumberFormat="0" applyBorder="0" applyProtection="0">
      <alignment horizontal="left" vertical="top" wrapText="1"/>
    </xf>
  </cellStyleXfs>
  <cellXfs count="259">
    <xf numFmtId="0" fontId="0" fillId="0" borderId="0" xfId="0" applyAlignment="1">
      <alignment horizontal="left" vertical="top" wrapText="1"/>
    </xf>
    <xf numFmtId="0" fontId="21" fillId="14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14" borderId="0" xfId="0" applyFont="1" applyFill="1" applyAlignment="1">
      <alignment horizontal="left" vertical="top" wrapText="1"/>
    </xf>
    <xf numFmtId="0" fontId="22" fillId="14" borderId="0" xfId="0" applyFont="1" applyFill="1" applyAlignment="1">
      <alignment vertical="top" wrapText="1" readingOrder="1"/>
    </xf>
    <xf numFmtId="0" fontId="22" fillId="14" borderId="0" xfId="0" applyFont="1" applyFill="1" applyAlignment="1">
      <alignment horizontal="left" vertical="top" wrapText="1" readingOrder="1"/>
    </xf>
    <xf numFmtId="0" fontId="21" fillId="1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30" fillId="14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5" fillId="18" borderId="11" xfId="0" applyFont="1" applyFill="1" applyBorder="1" applyAlignment="1">
      <alignment horizontal="left" vertical="top" wrapText="1" readingOrder="1"/>
    </xf>
    <xf numFmtId="0" fontId="25" fillId="8" borderId="11" xfId="0" applyFont="1" applyFill="1" applyBorder="1" applyAlignment="1">
      <alignment horizontal="left" vertical="top" wrapText="1" readingOrder="1"/>
    </xf>
    <xf numFmtId="0" fontId="25" fillId="14" borderId="11" xfId="0" applyFont="1" applyFill="1" applyBorder="1" applyAlignment="1">
      <alignment horizontal="left" vertical="top" wrapText="1" readingOrder="1"/>
    </xf>
    <xf numFmtId="0" fontId="26" fillId="14" borderId="11" xfId="0" applyFont="1" applyFill="1" applyBorder="1" applyAlignment="1">
      <alignment horizontal="left" vertical="top" wrapText="1" readingOrder="1"/>
    </xf>
    <xf numFmtId="0" fontId="25" fillId="8" borderId="12" xfId="0" applyFont="1" applyFill="1" applyBorder="1" applyAlignment="1">
      <alignment horizontal="left" vertical="top" wrapText="1" readingOrder="1"/>
    </xf>
    <xf numFmtId="0" fontId="25" fillId="14" borderId="11" xfId="0" applyFont="1" applyFill="1" applyBorder="1" applyAlignment="1">
      <alignment horizontal="left" vertical="top" wrapText="1"/>
    </xf>
    <xf numFmtId="0" fontId="25" fillId="14" borderId="12" xfId="0" applyNumberFormat="1" applyFont="1" applyFill="1" applyBorder="1" applyAlignment="1" applyProtection="1">
      <alignment horizontal="left" vertical="top" wrapText="1" readingOrder="1"/>
      <protection/>
    </xf>
    <xf numFmtId="0" fontId="25" fillId="14" borderId="13" xfId="0" applyFont="1" applyFill="1" applyBorder="1" applyAlignment="1">
      <alignment horizontal="center" vertical="top" wrapText="1"/>
    </xf>
    <xf numFmtId="0" fontId="25" fillId="14" borderId="14" xfId="0" applyNumberFormat="1" applyFont="1" applyFill="1" applyBorder="1" applyAlignment="1" applyProtection="1">
      <alignment horizontal="left" vertical="top" wrapText="1" readingOrder="1"/>
      <protection/>
    </xf>
    <xf numFmtId="0" fontId="25" fillId="14" borderId="15" xfId="0" applyNumberFormat="1" applyFont="1" applyFill="1" applyBorder="1" applyAlignment="1" applyProtection="1">
      <alignment horizontal="left" vertical="top" wrapText="1" readingOrder="1"/>
      <protection/>
    </xf>
    <xf numFmtId="0" fontId="25" fillId="14" borderId="11" xfId="0" applyNumberFormat="1" applyFont="1" applyFill="1" applyBorder="1" applyAlignment="1" applyProtection="1">
      <alignment horizontal="left" vertical="top" wrapText="1" readingOrder="1"/>
      <protection/>
    </xf>
    <xf numFmtId="0" fontId="22" fillId="14" borderId="11" xfId="0" applyNumberFormat="1" applyFont="1" applyFill="1" applyBorder="1" applyAlignment="1" applyProtection="1">
      <alignment horizontal="left" vertical="top" wrapText="1" readingOrder="1"/>
      <protection/>
    </xf>
    <xf numFmtId="0" fontId="25" fillId="0" borderId="15" xfId="0" applyFont="1" applyFill="1" applyBorder="1" applyAlignment="1">
      <alignment horizontal="left" vertical="top" wrapText="1"/>
    </xf>
    <xf numFmtId="0" fontId="25" fillId="8" borderId="14" xfId="0" applyFont="1" applyFill="1" applyBorder="1" applyAlignment="1">
      <alignment horizontal="left" vertical="top" wrapText="1" readingOrder="1"/>
    </xf>
    <xf numFmtId="49" fontId="25" fillId="14" borderId="11" xfId="0" applyNumberFormat="1" applyFont="1" applyFill="1" applyBorder="1" applyAlignment="1">
      <alignment horizontal="left" vertical="top" wrapText="1" readingOrder="1"/>
    </xf>
    <xf numFmtId="0" fontId="25" fillId="0" borderId="11" xfId="0" applyFont="1" applyBorder="1" applyAlignment="1">
      <alignment horizontal="left" vertical="center" wrapText="1"/>
    </xf>
    <xf numFmtId="0" fontId="25" fillId="18" borderId="12" xfId="0" applyFont="1" applyFill="1" applyBorder="1" applyAlignment="1">
      <alignment horizontal="left" vertical="top" wrapText="1" readingOrder="1"/>
    </xf>
    <xf numFmtId="0" fontId="25" fillId="14" borderId="11" xfId="34" applyFont="1" applyFill="1" applyBorder="1" applyAlignment="1">
      <alignment horizontal="left" vertical="center" wrapText="1" readingOrder="1"/>
      <protection/>
    </xf>
    <xf numFmtId="0" fontId="25" fillId="14" borderId="11" xfId="34" applyFont="1" applyFill="1" applyBorder="1" applyAlignment="1">
      <alignment horizontal="left" vertical="top" wrapText="1" readingOrder="1"/>
      <protection/>
    </xf>
    <xf numFmtId="0" fontId="26" fillId="14" borderId="14" xfId="0" applyNumberFormat="1" applyFont="1" applyFill="1" applyBorder="1" applyAlignment="1" applyProtection="1">
      <alignment horizontal="left" vertical="top" wrapText="1" readingOrder="1"/>
      <protection/>
    </xf>
    <xf numFmtId="0" fontId="26" fillId="14" borderId="11" xfId="0" applyNumberFormat="1" applyFont="1" applyFill="1" applyBorder="1" applyAlignment="1" applyProtection="1">
      <alignment horizontal="left" vertical="top" wrapText="1" readingOrder="1"/>
      <protection/>
    </xf>
    <xf numFmtId="0" fontId="22" fillId="14" borderId="11" xfId="0" applyFont="1" applyFill="1" applyBorder="1" applyAlignment="1">
      <alignment horizontal="left" vertical="top" wrapText="1" readingOrder="1"/>
    </xf>
    <xf numFmtId="0" fontId="22" fillId="0" borderId="11" xfId="0" applyFont="1" applyBorder="1" applyAlignment="1">
      <alignment horizontal="left" vertical="center" wrapText="1"/>
    </xf>
    <xf numFmtId="0" fontId="22" fillId="19" borderId="11" xfId="0" applyFont="1" applyFill="1" applyBorder="1" applyAlignment="1">
      <alignment horizontal="left" vertical="center" wrapText="1"/>
    </xf>
    <xf numFmtId="0" fontId="25" fillId="14" borderId="13" xfId="0" applyNumberFormat="1" applyFont="1" applyFill="1" applyBorder="1" applyAlignment="1" applyProtection="1">
      <alignment horizontal="center" vertical="top" wrapText="1"/>
      <protection/>
    </xf>
    <xf numFmtId="0" fontId="25" fillId="14" borderId="13" xfId="0" applyFont="1" applyFill="1" applyBorder="1" applyAlignment="1">
      <alignment horizontal="center" vertical="top" wrapText="1" readingOrder="1"/>
    </xf>
    <xf numFmtId="0" fontId="25" fillId="14" borderId="13" xfId="0" applyNumberFormat="1" applyFont="1" applyFill="1" applyBorder="1" applyAlignment="1" applyProtection="1">
      <alignment horizontal="center" vertical="top" wrapText="1" readingOrder="1"/>
      <protection/>
    </xf>
    <xf numFmtId="49" fontId="25" fillId="14" borderId="13" xfId="0" applyNumberFormat="1" applyFont="1" applyFill="1" applyBorder="1" applyAlignment="1">
      <alignment horizontal="center" vertical="top" wrapText="1" readingOrder="1"/>
    </xf>
    <xf numFmtId="0" fontId="25" fillId="14" borderId="13" xfId="34" applyFont="1" applyFill="1" applyBorder="1" applyAlignment="1">
      <alignment horizontal="center" vertical="center" wrapText="1" readingOrder="1"/>
      <protection/>
    </xf>
    <xf numFmtId="0" fontId="25" fillId="14" borderId="13" xfId="34" applyFont="1" applyFill="1" applyBorder="1" applyAlignment="1">
      <alignment horizontal="center" vertical="top" wrapText="1" readingOrder="1"/>
      <protection/>
    </xf>
    <xf numFmtId="0" fontId="26" fillId="14" borderId="13" xfId="0" applyNumberFormat="1" applyFont="1" applyFill="1" applyBorder="1" applyAlignment="1" applyProtection="1">
      <alignment horizontal="center" vertical="top" wrapText="1" readingOrder="1"/>
      <protection/>
    </xf>
    <xf numFmtId="0" fontId="28" fillId="14" borderId="13" xfId="55" applyFont="1" applyFill="1" applyBorder="1" applyAlignment="1">
      <alignment horizontal="center" vertical="top" wrapText="1" readingOrder="1"/>
      <protection/>
    </xf>
    <xf numFmtId="164" fontId="21" fillId="14" borderId="0" xfId="0" applyNumberFormat="1" applyFont="1" applyFill="1" applyAlignment="1">
      <alignment horizontal="left" vertical="top" wrapText="1"/>
    </xf>
    <xf numFmtId="0" fontId="25" fillId="18" borderId="14" xfId="0" applyFont="1" applyFill="1" applyBorder="1" applyAlignment="1">
      <alignment horizontal="left" vertical="top" wrapText="1" readingOrder="1"/>
    </xf>
    <xf numFmtId="0" fontId="22" fillId="14" borderId="16" xfId="0" applyFont="1" applyFill="1" applyBorder="1" applyAlignment="1">
      <alignment horizontal="left" vertical="top" wrapText="1" readingOrder="1"/>
    </xf>
    <xf numFmtId="0" fontId="22" fillId="2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left" vertical="center" wrapText="1"/>
    </xf>
    <xf numFmtId="164" fontId="1" fillId="20" borderId="13" xfId="0" applyNumberFormat="1" applyFont="1" applyFill="1" applyBorder="1" applyAlignment="1">
      <alignment horizontal="center" vertical="center" wrapText="1"/>
    </xf>
    <xf numFmtId="164" fontId="1" fillId="20" borderId="17" xfId="0" applyNumberFormat="1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top" wrapText="1"/>
    </xf>
    <xf numFmtId="164" fontId="1" fillId="20" borderId="18" xfId="0" applyNumberFormat="1" applyFont="1" applyFill="1" applyBorder="1" applyAlignment="1">
      <alignment horizontal="center" vertical="center" wrapText="1"/>
    </xf>
    <xf numFmtId="164" fontId="22" fillId="20" borderId="19" xfId="0" applyNumberFormat="1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164" fontId="1" fillId="20" borderId="18" xfId="34" applyNumberFormat="1" applyFont="1" applyFill="1" applyBorder="1" applyAlignment="1">
      <alignment horizontal="center" vertical="center" wrapText="1"/>
      <protection/>
    </xf>
    <xf numFmtId="164" fontId="35" fillId="20" borderId="13" xfId="0" applyNumberFormat="1" applyFont="1" applyFill="1" applyBorder="1" applyAlignment="1">
      <alignment horizontal="center" vertical="center" wrapText="1"/>
    </xf>
    <xf numFmtId="164" fontId="36" fillId="20" borderId="13" xfId="0" applyNumberFormat="1" applyFont="1" applyFill="1" applyBorder="1" applyAlignment="1">
      <alignment horizontal="center" vertical="center" wrapText="1"/>
    </xf>
    <xf numFmtId="164" fontId="37" fillId="20" borderId="20" xfId="0" applyNumberFormat="1" applyFont="1" applyFill="1" applyBorder="1" applyAlignment="1">
      <alignment horizontal="center" vertical="center" wrapText="1"/>
    </xf>
    <xf numFmtId="0" fontId="25" fillId="14" borderId="18" xfId="0" applyFont="1" applyFill="1" applyBorder="1" applyAlignment="1">
      <alignment horizontal="center" vertical="top" wrapText="1" readingOrder="1"/>
    </xf>
    <xf numFmtId="0" fontId="25" fillId="20" borderId="13" xfId="0" applyFont="1" applyFill="1" applyBorder="1" applyAlignment="1">
      <alignment horizontal="center" vertical="top" wrapText="1"/>
    </xf>
    <xf numFmtId="0" fontId="25" fillId="14" borderId="17" xfId="0" applyFont="1" applyFill="1" applyBorder="1" applyAlignment="1">
      <alignment horizontal="center" vertical="top" wrapText="1"/>
    </xf>
    <xf numFmtId="0" fontId="25" fillId="20" borderId="13" xfId="0" applyFont="1" applyFill="1" applyBorder="1" applyAlignment="1">
      <alignment horizontal="center" vertical="top" wrapText="1" readingOrder="1"/>
    </xf>
    <xf numFmtId="0" fontId="28" fillId="14" borderId="17" xfId="55" applyFont="1" applyFill="1" applyBorder="1" applyAlignment="1">
      <alignment horizontal="center" vertical="top" wrapText="1" readingOrder="1"/>
      <protection/>
    </xf>
    <xf numFmtId="0" fontId="24" fillId="14" borderId="21" xfId="0" applyFont="1" applyFill="1" applyBorder="1" applyAlignment="1">
      <alignment horizontal="center" vertical="center" wrapText="1"/>
    </xf>
    <xf numFmtId="0" fontId="21" fillId="14" borderId="22" xfId="0" applyFont="1" applyFill="1" applyBorder="1" applyAlignment="1">
      <alignment horizontal="center" vertical="center" wrapText="1"/>
    </xf>
    <xf numFmtId="164" fontId="36" fillId="20" borderId="18" xfId="0" applyNumberFormat="1" applyFont="1" applyFill="1" applyBorder="1" applyAlignment="1">
      <alignment horizontal="center" vertical="center" wrapText="1"/>
    </xf>
    <xf numFmtId="0" fontId="21" fillId="14" borderId="23" xfId="0" applyNumberFormat="1" applyFont="1" applyFill="1" applyBorder="1" applyAlignment="1" applyProtection="1">
      <alignment horizontal="center" vertical="center" wrapText="1" readingOrder="1"/>
      <protection/>
    </xf>
    <xf numFmtId="0" fontId="21" fillId="14" borderId="24" xfId="0" applyNumberFormat="1" applyFont="1" applyFill="1" applyBorder="1" applyAlignment="1" applyProtection="1">
      <alignment horizontal="center" vertical="center" wrapText="1" readingOrder="1"/>
      <protection/>
    </xf>
    <xf numFmtId="0" fontId="24" fillId="1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0" borderId="27" xfId="0" applyFont="1" applyFill="1" applyBorder="1" applyAlignment="1">
      <alignment horizontal="left" vertical="top" wrapText="1"/>
    </xf>
    <xf numFmtId="0" fontId="21" fillId="14" borderId="28" xfId="0" applyFont="1" applyFill="1" applyBorder="1" applyAlignment="1">
      <alignment horizontal="center" vertical="center" wrapText="1"/>
    </xf>
    <xf numFmtId="0" fontId="25" fillId="20" borderId="27" xfId="0" applyFont="1" applyFill="1" applyBorder="1" applyAlignment="1">
      <alignment horizontal="left" vertical="top" wrapText="1"/>
    </xf>
    <xf numFmtId="0" fontId="25" fillId="20" borderId="29" xfId="0" applyFont="1" applyFill="1" applyBorder="1" applyAlignment="1">
      <alignment horizontal="left" vertical="top" wrapText="1"/>
    </xf>
    <xf numFmtId="0" fontId="25" fillId="14" borderId="27" xfId="0" applyFont="1" applyFill="1" applyBorder="1" applyAlignment="1">
      <alignment horizontal="left" vertical="top" wrapText="1"/>
    </xf>
    <xf numFmtId="0" fontId="25" fillId="14" borderId="29" xfId="0" applyFont="1" applyFill="1" applyBorder="1" applyAlignment="1">
      <alignment horizontal="left" vertical="top" wrapText="1"/>
    </xf>
    <xf numFmtId="0" fontId="25" fillId="14" borderId="30" xfId="0" applyFont="1" applyFill="1" applyBorder="1" applyAlignment="1">
      <alignment vertical="top" wrapText="1" readingOrder="1"/>
    </xf>
    <xf numFmtId="0" fontId="26" fillId="14" borderId="27" xfId="34" applyFont="1" applyFill="1" applyBorder="1" applyAlignment="1">
      <alignment vertical="top" wrapText="1" readingOrder="1"/>
      <protection/>
    </xf>
    <xf numFmtId="0" fontId="28" fillId="14" borderId="27" xfId="55" applyFont="1" applyFill="1" applyBorder="1" applyAlignment="1">
      <alignment vertical="top" wrapText="1" readingOrder="1"/>
      <protection/>
    </xf>
    <xf numFmtId="0" fontId="21" fillId="14" borderId="27" xfId="0" applyFont="1" applyFill="1" applyBorder="1" applyAlignment="1">
      <alignment horizontal="left" vertical="top" wrapText="1"/>
    </xf>
    <xf numFmtId="0" fontId="24" fillId="14" borderId="27" xfId="0" applyFont="1" applyFill="1" applyBorder="1" applyAlignment="1">
      <alignment horizontal="left" vertical="top" wrapText="1"/>
    </xf>
    <xf numFmtId="0" fontId="23" fillId="14" borderId="31" xfId="0" applyFont="1" applyFill="1" applyBorder="1" applyAlignment="1">
      <alignment horizontal="center" vertical="center" wrapText="1"/>
    </xf>
    <xf numFmtId="0" fontId="24" fillId="14" borderId="31" xfId="0" applyFont="1" applyFill="1" applyBorder="1" applyAlignment="1">
      <alignment horizontal="center" vertical="center" wrapText="1"/>
    </xf>
    <xf numFmtId="0" fontId="24" fillId="14" borderId="32" xfId="0" applyFont="1" applyFill="1" applyBorder="1" applyAlignment="1">
      <alignment horizontal="center" vertical="center" wrapText="1"/>
    </xf>
    <xf numFmtId="0" fontId="24" fillId="14" borderId="33" xfId="0" applyFont="1" applyFill="1" applyBorder="1" applyAlignment="1">
      <alignment horizontal="center" vertical="center" wrapText="1"/>
    </xf>
    <xf numFmtId="0" fontId="27" fillId="14" borderId="32" xfId="0" applyFont="1" applyFill="1" applyBorder="1" applyAlignment="1">
      <alignment horizontal="center" vertical="center" wrapText="1"/>
    </xf>
    <xf numFmtId="0" fontId="31" fillId="14" borderId="26" xfId="0" applyFont="1" applyFill="1" applyBorder="1" applyAlignment="1">
      <alignment horizontal="center" vertical="center" wrapText="1"/>
    </xf>
    <xf numFmtId="0" fontId="38" fillId="14" borderId="29" xfId="55" applyFont="1" applyFill="1" applyBorder="1" applyAlignment="1">
      <alignment vertical="top" wrapText="1" readingOrder="1"/>
      <protection/>
    </xf>
    <xf numFmtId="0" fontId="25" fillId="14" borderId="34" xfId="0" applyFont="1" applyFill="1" applyBorder="1" applyAlignment="1">
      <alignment horizontal="center" vertical="top" wrapText="1" readingOrder="1"/>
    </xf>
    <xf numFmtId="164" fontId="36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3" fillId="14" borderId="35" xfId="0" applyNumberFormat="1" applyFont="1" applyFill="1" applyBorder="1" applyAlignment="1" applyProtection="1">
      <alignment horizontal="center" vertical="center" wrapText="1" readingOrder="1"/>
      <protection/>
    </xf>
    <xf numFmtId="0" fontId="23" fillId="14" borderId="36" xfId="0" applyNumberFormat="1" applyFont="1" applyFill="1" applyBorder="1" applyAlignment="1" applyProtection="1">
      <alignment horizontal="center" vertical="center" wrapText="1" readingOrder="1"/>
      <protection/>
    </xf>
    <xf numFmtId="0" fontId="24" fillId="8" borderId="37" xfId="0" applyFont="1" applyFill="1" applyBorder="1" applyAlignment="1">
      <alignment horizontal="left" vertical="center" wrapText="1"/>
    </xf>
    <xf numFmtId="0" fontId="25" fillId="14" borderId="37" xfId="0" applyFont="1" applyFill="1" applyBorder="1" applyAlignment="1">
      <alignment vertical="top" wrapText="1" readingOrder="1"/>
    </xf>
    <xf numFmtId="0" fontId="25" fillId="14" borderId="37" xfId="0" applyNumberFormat="1" applyFont="1" applyFill="1" applyBorder="1" applyAlignment="1" applyProtection="1">
      <alignment vertical="top" wrapText="1" readingOrder="1"/>
      <protection/>
    </xf>
    <xf numFmtId="0" fontId="26" fillId="14" borderId="37" xfId="0" applyFont="1" applyFill="1" applyBorder="1" applyAlignment="1">
      <alignment vertical="top" wrapText="1" readingOrder="1"/>
    </xf>
    <xf numFmtId="0" fontId="24" fillId="21" borderId="37" xfId="0" applyFont="1" applyFill="1" applyBorder="1" applyAlignment="1">
      <alignment horizontal="left" vertical="center" wrapText="1"/>
    </xf>
    <xf numFmtId="0" fontId="25" fillId="14" borderId="38" xfId="0" applyNumberFormat="1" applyFont="1" applyFill="1" applyBorder="1" applyAlignment="1" applyProtection="1">
      <alignment vertical="top" wrapText="1" readingOrder="1"/>
      <protection/>
    </xf>
    <xf numFmtId="0" fontId="25" fillId="14" borderId="37" xfId="0" applyFont="1" applyFill="1" applyBorder="1" applyAlignment="1">
      <alignment vertical="top" wrapText="1" readingOrder="1"/>
    </xf>
    <xf numFmtId="0" fontId="26" fillId="14" borderId="39" xfId="0" applyFont="1" applyFill="1" applyBorder="1" applyAlignment="1">
      <alignment vertical="top" wrapText="1" readingOrder="1"/>
    </xf>
    <xf numFmtId="0" fontId="24" fillId="22" borderId="40" xfId="0" applyFont="1" applyFill="1" applyBorder="1" applyAlignment="1">
      <alignment horizontal="left" vertical="center" wrapText="1"/>
    </xf>
    <xf numFmtId="0" fontId="24" fillId="8" borderId="37" xfId="0" applyFont="1" applyFill="1" applyBorder="1" applyAlignment="1">
      <alignment horizontal="left" vertical="center" wrapText="1"/>
    </xf>
    <xf numFmtId="0" fontId="25" fillId="14" borderId="41" xfId="0" applyFont="1" applyFill="1" applyBorder="1" applyAlignment="1">
      <alignment horizontal="left" vertical="top" wrapText="1"/>
    </xf>
    <xf numFmtId="0" fontId="25" fillId="14" borderId="41" xfId="0" applyNumberFormat="1" applyFont="1" applyFill="1" applyBorder="1" applyAlignment="1" applyProtection="1">
      <alignment vertical="top" wrapText="1" readingOrder="1"/>
      <protection/>
    </xf>
    <xf numFmtId="0" fontId="24" fillId="21" borderId="39" xfId="0" applyFont="1" applyFill="1" applyBorder="1" applyAlignment="1">
      <alignment horizontal="left" vertical="center" wrapText="1"/>
    </xf>
    <xf numFmtId="0" fontId="25" fillId="14" borderId="37" xfId="0" applyNumberFormat="1" applyFont="1" applyFill="1" applyBorder="1" applyAlignment="1" applyProtection="1">
      <alignment horizontal="left" vertical="top" wrapText="1" readingOrder="1"/>
      <protection/>
    </xf>
    <xf numFmtId="0" fontId="22" fillId="14" borderId="37" xfId="0" applyNumberFormat="1" applyFont="1" applyFill="1" applyBorder="1" applyAlignment="1" applyProtection="1">
      <alignment vertical="top" wrapText="1" readingOrder="1"/>
      <protection/>
    </xf>
    <xf numFmtId="0" fontId="25" fillId="14" borderId="37" xfId="0" applyFont="1" applyFill="1" applyBorder="1" applyAlignment="1">
      <alignment horizontal="left" vertical="top" wrapText="1"/>
    </xf>
    <xf numFmtId="0" fontId="25" fillId="14" borderId="37" xfId="0" applyNumberFormat="1" applyFont="1" applyFill="1" applyBorder="1" applyAlignment="1" applyProtection="1">
      <alignment vertical="top" wrapText="1" readingOrder="1"/>
      <protection/>
    </xf>
    <xf numFmtId="0" fontId="25" fillId="14" borderId="39" xfId="0" applyNumberFormat="1" applyFont="1" applyFill="1" applyBorder="1" applyAlignment="1" applyProtection="1">
      <alignment vertical="top" wrapText="1" readingOrder="1"/>
      <protection/>
    </xf>
    <xf numFmtId="0" fontId="25" fillId="14" borderId="41" xfId="0" applyNumberFormat="1" applyFont="1" applyFill="1" applyBorder="1" applyAlignment="1" applyProtection="1">
      <alignment vertical="top" wrapText="1" readingOrder="1"/>
      <protection/>
    </xf>
    <xf numFmtId="0" fontId="24" fillId="8" borderId="38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vertical="top" wrapText="1" readingOrder="1"/>
    </xf>
    <xf numFmtId="0" fontId="25" fillId="0" borderId="42" xfId="0" applyFont="1" applyBorder="1" applyAlignment="1">
      <alignment horizontal="left" vertical="center" wrapText="1"/>
    </xf>
    <xf numFmtId="0" fontId="24" fillId="23" borderId="37" xfId="0" applyFont="1" applyFill="1" applyBorder="1" applyAlignment="1">
      <alignment horizontal="left" vertical="center" wrapText="1"/>
    </xf>
    <xf numFmtId="0" fontId="24" fillId="8" borderId="39" xfId="0" applyFont="1" applyFill="1" applyBorder="1" applyAlignment="1">
      <alignment horizontal="left" vertical="center" wrapText="1"/>
    </xf>
    <xf numFmtId="0" fontId="25" fillId="14" borderId="41" xfId="34" applyFont="1" applyFill="1" applyBorder="1" applyAlignment="1">
      <alignment horizontal="left" vertical="top" wrapText="1" readingOrder="1"/>
      <protection/>
    </xf>
    <xf numFmtId="0" fontId="25" fillId="14" borderId="37" xfId="34" applyFont="1" applyFill="1" applyBorder="1" applyAlignment="1">
      <alignment vertical="top" wrapText="1" readingOrder="1"/>
      <protection/>
    </xf>
    <xf numFmtId="0" fontId="25" fillId="14" borderId="38" xfId="0" applyFont="1" applyFill="1" applyBorder="1" applyAlignment="1">
      <alignment horizontal="left" vertical="top" wrapText="1"/>
    </xf>
    <xf numFmtId="0" fontId="26" fillId="14" borderId="37" xfId="0" applyNumberFormat="1" applyFont="1" applyFill="1" applyBorder="1" applyAlignment="1" applyProtection="1">
      <alignment vertical="top" wrapText="1" readingOrder="1"/>
      <protection/>
    </xf>
    <xf numFmtId="0" fontId="24" fillId="19" borderId="37" xfId="0" applyFont="1" applyFill="1" applyBorder="1" applyAlignment="1">
      <alignment horizontal="left" vertical="center" wrapText="1"/>
    </xf>
    <xf numFmtId="0" fontId="22" fillId="14" borderId="37" xfId="0" applyFont="1" applyFill="1" applyBorder="1" applyAlignment="1">
      <alignment vertical="top" wrapText="1" readingOrder="1"/>
    </xf>
    <xf numFmtId="0" fontId="26" fillId="14" borderId="37" xfId="34" applyFont="1" applyFill="1" applyBorder="1" applyAlignment="1">
      <alignment vertical="top" wrapText="1" readingOrder="1"/>
      <protection/>
    </xf>
    <xf numFmtId="0" fontId="22" fillId="0" borderId="37" xfId="0" applyFont="1" applyBorder="1" applyAlignment="1">
      <alignment horizontal="left" vertical="center" wrapText="1"/>
    </xf>
    <xf numFmtId="0" fontId="22" fillId="19" borderId="37" xfId="0" applyFont="1" applyFill="1" applyBorder="1" applyAlignment="1">
      <alignment horizontal="left" vertical="center" wrapText="1"/>
    </xf>
    <xf numFmtId="0" fontId="24" fillId="14" borderId="37" xfId="0" applyFont="1" applyFill="1" applyBorder="1" applyAlignment="1">
      <alignment horizontal="left" vertical="center" wrapText="1"/>
    </xf>
    <xf numFmtId="0" fontId="24" fillId="18" borderId="39" xfId="0" applyFont="1" applyFill="1" applyBorder="1" applyAlignment="1">
      <alignment horizontal="left" vertical="center" wrapText="1"/>
    </xf>
    <xf numFmtId="0" fontId="32" fillId="14" borderId="43" xfId="0" applyFont="1" applyFill="1" applyBorder="1" applyAlignment="1">
      <alignment vertical="top" wrapText="1" readingOrder="1"/>
    </xf>
    <xf numFmtId="0" fontId="23" fillId="14" borderId="0" xfId="0" applyNumberFormat="1" applyFont="1" applyFill="1" applyBorder="1" applyAlignment="1" applyProtection="1">
      <alignment horizontal="center" vertical="center" wrapText="1" readingOrder="1"/>
      <protection/>
    </xf>
    <xf numFmtId="0" fontId="23" fillId="14" borderId="44" xfId="0" applyNumberFormat="1" applyFont="1" applyFill="1" applyBorder="1" applyAlignment="1" applyProtection="1">
      <alignment horizontal="center" vertical="center" wrapText="1" readingOrder="1"/>
      <protection/>
    </xf>
    <xf numFmtId="0" fontId="23" fillId="14" borderId="24" xfId="0" applyNumberFormat="1" applyFont="1" applyFill="1" applyBorder="1" applyAlignment="1" applyProtection="1">
      <alignment horizontal="center" vertical="center" wrapText="1" readingOrder="1"/>
      <protection/>
    </xf>
    <xf numFmtId="0" fontId="24" fillId="22" borderId="44" xfId="0" applyFont="1" applyFill="1" applyBorder="1" applyAlignment="1">
      <alignment horizontal="left" vertical="center" wrapText="1"/>
    </xf>
    <xf numFmtId="0" fontId="25" fillId="18" borderId="24" xfId="0" applyFont="1" applyFill="1" applyBorder="1" applyAlignment="1">
      <alignment horizontal="left" vertical="top" wrapText="1" readingOrder="1"/>
    </xf>
    <xf numFmtId="0" fontId="25" fillId="20" borderId="45" xfId="0" applyFont="1" applyFill="1" applyBorder="1" applyAlignment="1">
      <alignment horizontal="left" vertical="top" wrapText="1"/>
    </xf>
    <xf numFmtId="0" fontId="24" fillId="14" borderId="32" xfId="0" applyFont="1" applyFill="1" applyBorder="1" applyAlignment="1">
      <alignment horizontal="left" vertical="top" wrapText="1"/>
    </xf>
    <xf numFmtId="0" fontId="24" fillId="14" borderId="26" xfId="0" applyFont="1" applyFill="1" applyBorder="1" applyAlignment="1">
      <alignment horizontal="left" vertical="top" wrapText="1"/>
    </xf>
    <xf numFmtId="0" fontId="24" fillId="14" borderId="26" xfId="0" applyFont="1" applyFill="1" applyBorder="1" applyAlignment="1">
      <alignment horizontal="center" vertical="center" wrapText="1"/>
    </xf>
    <xf numFmtId="0" fontId="27" fillId="14" borderId="26" xfId="0" applyFont="1" applyFill="1" applyBorder="1" applyAlignment="1">
      <alignment horizontal="center" vertical="center" wrapText="1"/>
    </xf>
    <xf numFmtId="0" fontId="25" fillId="20" borderId="27" xfId="0" applyFont="1" applyFill="1" applyBorder="1" applyAlignment="1">
      <alignment horizontal="justify" vertical="top" wrapText="1"/>
    </xf>
    <xf numFmtId="0" fontId="25" fillId="20" borderId="30" xfId="0" applyFont="1" applyFill="1" applyBorder="1" applyAlignment="1">
      <alignment horizontal="left" vertical="top" wrapText="1"/>
    </xf>
    <xf numFmtId="0" fontId="25" fillId="20" borderId="29" xfId="0" applyFont="1" applyFill="1" applyBorder="1" applyAlignment="1">
      <alignment horizontal="left" vertical="top" wrapText="1"/>
    </xf>
    <xf numFmtId="0" fontId="25" fillId="20" borderId="46" xfId="0" applyFont="1" applyFill="1" applyBorder="1" applyAlignment="1">
      <alignment horizontal="left" vertical="top" wrapText="1"/>
    </xf>
    <xf numFmtId="0" fontId="25" fillId="20" borderId="47" xfId="0" applyFont="1" applyFill="1" applyBorder="1" applyAlignment="1">
      <alignment vertical="top" wrapText="1"/>
    </xf>
    <xf numFmtId="0" fontId="24" fillId="14" borderId="32" xfId="0" applyFont="1" applyFill="1" applyBorder="1" applyAlignment="1">
      <alignment horizontal="left" vertical="center" wrapText="1"/>
    </xf>
    <xf numFmtId="0" fontId="25" fillId="20" borderId="27" xfId="0" applyFont="1" applyFill="1" applyBorder="1" applyAlignment="1">
      <alignment horizontal="left" vertical="center" wrapText="1"/>
    </xf>
    <xf numFmtId="0" fontId="25" fillId="14" borderId="37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6" fillId="14" borderId="38" xfId="0" applyFont="1" applyFill="1" applyBorder="1" applyAlignment="1">
      <alignment vertical="top" wrapText="1" readingOrder="1"/>
    </xf>
    <xf numFmtId="0" fontId="41" fillId="20" borderId="46" xfId="0" applyFont="1" applyFill="1" applyBorder="1" applyAlignment="1">
      <alignment horizontal="left" vertical="top" wrapText="1"/>
    </xf>
    <xf numFmtId="0" fontId="41" fillId="14" borderId="13" xfId="0" applyNumberFormat="1" applyFont="1" applyFill="1" applyBorder="1" applyAlignment="1" applyProtection="1">
      <alignment horizontal="center" vertical="top" wrapText="1"/>
      <protection/>
    </xf>
    <xf numFmtId="0" fontId="25" fillId="20" borderId="48" xfId="0" applyFont="1" applyFill="1" applyBorder="1" applyAlignment="1">
      <alignment vertical="top" wrapText="1"/>
    </xf>
    <xf numFmtId="0" fontId="25" fillId="20" borderId="17" xfId="0" applyFont="1" applyFill="1" applyBorder="1" applyAlignment="1">
      <alignment horizontal="center" vertical="center" wrapText="1"/>
    </xf>
    <xf numFmtId="0" fontId="21" fillId="14" borderId="49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left" vertical="center" wrapText="1"/>
    </xf>
    <xf numFmtId="0" fontId="21" fillId="14" borderId="26" xfId="0" applyFont="1" applyFill="1" applyBorder="1" applyAlignment="1">
      <alignment horizontal="center" vertical="center" wrapText="1"/>
    </xf>
    <xf numFmtId="0" fontId="22" fillId="14" borderId="39" xfId="0" applyFont="1" applyFill="1" applyBorder="1" applyAlignment="1">
      <alignment horizontal="left" vertical="center" wrapText="1"/>
    </xf>
    <xf numFmtId="0" fontId="22" fillId="14" borderId="50" xfId="0" applyFont="1" applyFill="1" applyBorder="1" applyAlignment="1">
      <alignment horizontal="center" vertical="center" wrapText="1"/>
    </xf>
    <xf numFmtId="0" fontId="22" fillId="14" borderId="37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 readingOrder="1"/>
    </xf>
    <xf numFmtId="164" fontId="21" fillId="20" borderId="19" xfId="0" applyNumberFormat="1" applyFont="1" applyFill="1" applyBorder="1" applyAlignment="1">
      <alignment horizontal="center" vertical="center" wrapText="1"/>
    </xf>
    <xf numFmtId="164" fontId="22" fillId="20" borderId="52" xfId="0" applyNumberFormat="1" applyFont="1" applyFill="1" applyBorder="1" applyAlignment="1">
      <alignment horizontal="center" vertical="center" wrapText="1"/>
    </xf>
    <xf numFmtId="164" fontId="21" fillId="20" borderId="53" xfId="0" applyNumberFormat="1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top" wrapText="1"/>
    </xf>
    <xf numFmtId="0" fontId="24" fillId="14" borderId="13" xfId="0" applyFont="1" applyFill="1" applyBorder="1" applyAlignment="1">
      <alignment horizontal="center" vertical="top" wrapText="1" readingOrder="1"/>
    </xf>
    <xf numFmtId="0" fontId="21" fillId="14" borderId="29" xfId="0" applyFont="1" applyFill="1" applyBorder="1" applyAlignment="1">
      <alignment horizontal="left" vertical="center" wrapText="1"/>
    </xf>
    <xf numFmtId="0" fontId="24" fillId="14" borderId="17" xfId="0" applyFont="1" applyFill="1" applyBorder="1" applyAlignment="1">
      <alignment horizontal="center" vertical="center" wrapText="1"/>
    </xf>
    <xf numFmtId="164" fontId="35" fillId="20" borderId="17" xfId="0" applyNumberFormat="1" applyFont="1" applyFill="1" applyBorder="1" applyAlignment="1">
      <alignment horizontal="center" vertical="center" wrapText="1"/>
    </xf>
    <xf numFmtId="164" fontId="21" fillId="20" borderId="52" xfId="0" applyNumberFormat="1" applyFont="1" applyFill="1" applyBorder="1" applyAlignment="1">
      <alignment horizontal="center" vertical="center" wrapText="1"/>
    </xf>
    <xf numFmtId="0" fontId="30" fillId="14" borderId="55" xfId="0" applyFont="1" applyFill="1" applyBorder="1" applyAlignment="1">
      <alignment horizontal="left" vertical="center" wrapText="1"/>
    </xf>
    <xf numFmtId="0" fontId="30" fillId="14" borderId="20" xfId="0" applyFont="1" applyFill="1" applyBorder="1" applyAlignment="1">
      <alignment horizontal="center" vertical="top" wrapText="1"/>
    </xf>
    <xf numFmtId="164" fontId="30" fillId="14" borderId="20" xfId="0" applyNumberFormat="1" applyFont="1" applyFill="1" applyBorder="1" applyAlignment="1">
      <alignment horizontal="center" vertical="center" wrapText="1"/>
    </xf>
    <xf numFmtId="0" fontId="25" fillId="14" borderId="56" xfId="34" applyFont="1" applyFill="1" applyBorder="1" applyAlignment="1">
      <alignment vertical="top" wrapText="1" readingOrder="1"/>
      <protection/>
    </xf>
    <xf numFmtId="0" fontId="22" fillId="20" borderId="1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164" fontId="22" fillId="20" borderId="57" xfId="0" applyNumberFormat="1" applyFont="1" applyFill="1" applyBorder="1" applyAlignment="1">
      <alignment horizontal="center" vertical="center" wrapText="1"/>
    </xf>
    <xf numFmtId="0" fontId="25" fillId="14" borderId="18" xfId="34" applyFont="1" applyFill="1" applyBorder="1" applyAlignment="1">
      <alignment horizontal="center" vertical="center" wrapText="1" readingOrder="1"/>
      <protection/>
    </xf>
    <xf numFmtId="164" fontId="1" fillId="20" borderId="13" xfId="0" applyNumberFormat="1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21" fillId="14" borderId="27" xfId="0" applyFont="1" applyFill="1" applyBorder="1" applyAlignment="1">
      <alignment horizontal="left" vertical="center" wrapText="1"/>
    </xf>
    <xf numFmtId="0" fontId="21" fillId="14" borderId="13" xfId="0" applyFont="1" applyFill="1" applyBorder="1" applyAlignment="1">
      <alignment horizontal="left" vertical="center" wrapText="1"/>
    </xf>
    <xf numFmtId="0" fontId="21" fillId="24" borderId="27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4" fillId="14" borderId="32" xfId="0" applyFont="1" applyFill="1" applyBorder="1" applyAlignment="1">
      <alignment horizontal="center" vertical="center" wrapText="1"/>
    </xf>
    <xf numFmtId="0" fontId="24" fillId="14" borderId="21" xfId="0" applyFont="1" applyFill="1" applyBorder="1" applyAlignment="1">
      <alignment horizontal="center" vertical="center" wrapText="1"/>
    </xf>
    <xf numFmtId="0" fontId="25" fillId="20" borderId="29" xfId="0" applyFont="1" applyFill="1" applyBorder="1" applyAlignment="1">
      <alignment horizontal="left" vertical="top" wrapText="1"/>
    </xf>
    <xf numFmtId="0" fontId="25" fillId="20" borderId="46" xfId="0" applyFont="1" applyFill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25" fillId="14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58" xfId="0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 readingOrder="1"/>
    </xf>
    <xf numFmtId="0" fontId="21" fillId="14" borderId="0" xfId="0" applyFont="1" applyFill="1" applyAlignment="1">
      <alignment horizontal="left" vertical="top" wrapText="1"/>
    </xf>
    <xf numFmtId="0" fontId="21" fillId="14" borderId="59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2" fillId="25" borderId="60" xfId="0" applyFont="1" applyFill="1" applyBorder="1" applyAlignment="1">
      <alignment horizontal="left" vertical="center" wrapText="1"/>
    </xf>
    <xf numFmtId="0" fontId="42" fillId="25" borderId="20" xfId="0" applyFont="1" applyFill="1" applyBorder="1" applyAlignment="1">
      <alignment horizontal="left" vertical="center" wrapText="1"/>
    </xf>
    <xf numFmtId="0" fontId="21" fillId="14" borderId="30" xfId="0" applyFont="1" applyFill="1" applyBorder="1" applyAlignment="1">
      <alignment horizontal="left" vertical="center" wrapText="1"/>
    </xf>
    <xf numFmtId="0" fontId="21" fillId="14" borderId="18" xfId="0" applyFont="1" applyFill="1" applyBorder="1" applyAlignment="1">
      <alignment horizontal="left" vertical="center" wrapText="1"/>
    </xf>
    <xf numFmtId="0" fontId="25" fillId="14" borderId="29" xfId="0" applyFont="1" applyFill="1" applyBorder="1" applyAlignment="1">
      <alignment horizontal="left" vertical="top" wrapText="1"/>
    </xf>
    <xf numFmtId="0" fontId="25" fillId="14" borderId="46" xfId="0" applyFont="1" applyFill="1" applyBorder="1" applyAlignment="1">
      <alignment horizontal="left" vertical="top" wrapText="1"/>
    </xf>
    <xf numFmtId="0" fontId="26" fillId="20" borderId="27" xfId="0" applyFont="1" applyFill="1" applyBorder="1" applyAlignment="1">
      <alignment horizontal="justify" vertical="top" wrapText="1"/>
    </xf>
    <xf numFmtId="0" fontId="25" fillId="20" borderId="17" xfId="0" applyFont="1" applyFill="1" applyBorder="1" applyAlignment="1">
      <alignment horizontal="center" vertical="top" wrapText="1"/>
    </xf>
    <xf numFmtId="0" fontId="25" fillId="20" borderId="58" xfId="0" applyFont="1" applyFill="1" applyBorder="1" applyAlignment="1">
      <alignment horizontal="center" vertical="top" wrapText="1"/>
    </xf>
    <xf numFmtId="0" fontId="25" fillId="20" borderId="18" xfId="0" applyFont="1" applyFill="1" applyBorder="1" applyAlignment="1">
      <alignment horizontal="center" vertical="top" wrapText="1"/>
    </xf>
    <xf numFmtId="0" fontId="25" fillId="20" borderId="27" xfId="0" applyNumberFormat="1" applyFont="1" applyFill="1" applyBorder="1" applyAlignment="1">
      <alignment horizontal="left" vertical="top" wrapText="1"/>
    </xf>
    <xf numFmtId="0" fontId="26" fillId="20" borderId="13" xfId="0" applyNumberFormat="1" applyFont="1" applyFill="1" applyBorder="1" applyAlignment="1">
      <alignment horizontal="center" vertical="top" wrapText="1"/>
    </xf>
    <xf numFmtId="0" fontId="25" fillId="20" borderId="30" xfId="0" applyFont="1" applyFill="1" applyBorder="1" applyAlignment="1">
      <alignment horizontal="left" vertical="top" wrapText="1"/>
    </xf>
    <xf numFmtId="0" fontId="22" fillId="20" borderId="13" xfId="0" applyFont="1" applyFill="1" applyBorder="1" applyAlignment="1">
      <alignment horizontal="center" vertical="center" wrapText="1"/>
    </xf>
    <xf numFmtId="0" fontId="25" fillId="14" borderId="17" xfId="0" applyFont="1" applyFill="1" applyBorder="1" applyAlignment="1">
      <alignment horizontal="center" vertical="top" wrapText="1" readingOrder="1"/>
    </xf>
    <xf numFmtId="0" fontId="25" fillId="14" borderId="18" xfId="0" applyFont="1" applyFill="1" applyBorder="1" applyAlignment="1">
      <alignment horizontal="center" vertical="top" wrapText="1" readingOrder="1"/>
    </xf>
    <xf numFmtId="0" fontId="25" fillId="14" borderId="17" xfId="0" applyNumberFormat="1" applyFont="1" applyFill="1" applyBorder="1" applyAlignment="1" applyProtection="1">
      <alignment horizontal="center" vertical="top" wrapText="1" readingOrder="1"/>
      <protection/>
    </xf>
    <xf numFmtId="0" fontId="0" fillId="0" borderId="58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2" fillId="26" borderId="55" xfId="0" applyFont="1" applyFill="1" applyBorder="1" applyAlignment="1">
      <alignment horizontal="left" vertical="center" wrapText="1"/>
    </xf>
    <xf numFmtId="0" fontId="42" fillId="26" borderId="20" xfId="0" applyFont="1" applyFill="1" applyBorder="1" applyAlignment="1">
      <alignment horizontal="left" vertical="center" wrapText="1"/>
    </xf>
    <xf numFmtId="0" fontId="24" fillId="14" borderId="33" xfId="0" applyFont="1" applyFill="1" applyBorder="1" applyAlignment="1">
      <alignment horizontal="center" vertical="center" wrapText="1"/>
    </xf>
    <xf numFmtId="0" fontId="21" fillId="14" borderId="27" xfId="0" applyFont="1" applyFill="1" applyBorder="1" applyAlignment="1">
      <alignment horizontal="left" vertical="center" wrapText="1"/>
    </xf>
    <xf numFmtId="0" fontId="21" fillId="14" borderId="13" xfId="0" applyFont="1" applyFill="1" applyBorder="1" applyAlignment="1">
      <alignment horizontal="left" vertical="center" wrapText="1"/>
    </xf>
    <xf numFmtId="0" fontId="25" fillId="20" borderId="27" xfId="0" applyFont="1" applyFill="1" applyBorder="1" applyAlignment="1">
      <alignment horizontal="left" vertical="top" wrapText="1"/>
    </xf>
    <xf numFmtId="0" fontId="22" fillId="0" borderId="61" xfId="0" applyFont="1" applyFill="1" applyBorder="1" applyAlignment="1">
      <alignment horizontal="left" vertical="top" wrapText="1" readingOrder="1"/>
    </xf>
    <xf numFmtId="0" fontId="0" fillId="0" borderId="52" xfId="0" applyFill="1" applyBorder="1" applyAlignment="1">
      <alignment horizontal="left" vertical="top" wrapText="1" readingOrder="1"/>
    </xf>
    <xf numFmtId="0" fontId="0" fillId="0" borderId="62" xfId="0" applyFill="1" applyBorder="1" applyAlignment="1">
      <alignment horizontal="left" vertical="top" wrapText="1" readingOrder="1"/>
    </xf>
    <xf numFmtId="0" fontId="25" fillId="14" borderId="17" xfId="0" applyFont="1" applyFill="1" applyBorder="1" applyAlignment="1">
      <alignment horizontal="center" vertical="center" wrapText="1"/>
    </xf>
    <xf numFmtId="0" fontId="25" fillId="14" borderId="58" xfId="0" applyFont="1" applyFill="1" applyBorder="1" applyAlignment="1">
      <alignment horizontal="center" vertical="center" wrapText="1"/>
    </xf>
    <xf numFmtId="0" fontId="0" fillId="20" borderId="17" xfId="0" applyFill="1" applyBorder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 wrapText="1"/>
    </xf>
    <xf numFmtId="0" fontId="25" fillId="20" borderId="58" xfId="0" applyFont="1" applyFill="1" applyBorder="1" applyAlignment="1">
      <alignment horizontal="center" vertical="center" wrapText="1"/>
    </xf>
    <xf numFmtId="0" fontId="25" fillId="20" borderId="18" xfId="0" applyFont="1" applyFill="1" applyBorder="1" applyAlignment="1">
      <alignment horizontal="center" vertical="center" wrapText="1"/>
    </xf>
    <xf numFmtId="0" fontId="25" fillId="20" borderId="27" xfId="0" applyFont="1" applyFill="1" applyBorder="1" applyAlignment="1">
      <alignment horizontal="left" vertical="top" wrapText="1"/>
    </xf>
    <xf numFmtId="0" fontId="22" fillId="0" borderId="63" xfId="0" applyFont="1" applyFill="1" applyBorder="1" applyAlignment="1">
      <alignment vertical="top" wrapText="1" readingOrder="1"/>
    </xf>
    <xf numFmtId="0" fontId="0" fillId="0" borderId="42" xfId="0" applyFill="1" applyBorder="1" applyAlignment="1">
      <alignment vertical="top" wrapText="1" readingOrder="1"/>
    </xf>
    <xf numFmtId="0" fontId="0" fillId="0" borderId="64" xfId="0" applyFill="1" applyBorder="1" applyAlignment="1">
      <alignment vertical="top" wrapText="1" readingOrder="1"/>
    </xf>
    <xf numFmtId="0" fontId="21" fillId="24" borderId="59" xfId="0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4" fillId="14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vertical="top" wrapText="1"/>
    </xf>
    <xf numFmtId="0" fontId="42" fillId="26" borderId="65" xfId="0" applyFont="1" applyFill="1" applyBorder="1" applyAlignment="1">
      <alignment horizontal="left" vertical="center" wrapText="1"/>
    </xf>
    <xf numFmtId="0" fontId="42" fillId="26" borderId="66" xfId="0" applyFont="1" applyFill="1" applyBorder="1" applyAlignment="1">
      <alignment horizontal="left" vertical="center" wrapText="1"/>
    </xf>
    <xf numFmtId="0" fontId="21" fillId="14" borderId="67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64" fontId="22" fillId="20" borderId="68" xfId="0" applyNumberFormat="1" applyFont="1" applyFill="1" applyBorder="1" applyAlignment="1">
      <alignment horizontal="center" vertical="center" wrapText="1"/>
    </xf>
    <xf numFmtId="164" fontId="22" fillId="20" borderId="52" xfId="0" applyNumberFormat="1" applyFont="1" applyFill="1" applyBorder="1" applyAlignment="1">
      <alignment horizontal="center" vertical="center" wrapText="1"/>
    </xf>
    <xf numFmtId="164" fontId="22" fillId="20" borderId="19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6" xfId="33"/>
    <cellStyle name="S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ФЗП уборщ. мусоропр. 2014г.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view="pageBreakPreview" zoomScaleSheetLayoutView="100" zoomScalePageLayoutView="0" workbookViewId="0" topLeftCell="A1">
      <selection activeCell="D99" sqref="D99"/>
    </sheetView>
  </sheetViews>
  <sheetFormatPr defaultColWidth="9.6640625" defaultRowHeight="15"/>
  <cols>
    <col min="1" max="1" width="2.77734375" style="1" customWidth="1"/>
    <col min="2" max="2" width="56.10546875" style="3" customWidth="1"/>
    <col min="3" max="3" width="23.5546875" style="3" customWidth="1"/>
    <col min="4" max="4" width="11.3359375" style="3" customWidth="1"/>
    <col min="5" max="5" width="11.77734375" style="3" customWidth="1"/>
    <col min="6" max="6" width="29.6640625" style="4" hidden="1" customWidth="1"/>
    <col min="7" max="7" width="21.99609375" style="5" hidden="1" customWidth="1"/>
    <col min="8" max="8" width="9.6640625" style="11" customWidth="1"/>
    <col min="9" max="16384" width="9.6640625" style="2" customWidth="1"/>
  </cols>
  <sheetData>
    <row r="1" spans="1:8" ht="13.5" customHeight="1">
      <c r="A1" s="249" t="s">
        <v>183</v>
      </c>
      <c r="B1" s="249"/>
      <c r="C1" s="249"/>
      <c r="D1" s="249"/>
      <c r="E1" s="249"/>
      <c r="F1" s="10"/>
      <c r="G1" s="10"/>
      <c r="H1" s="12"/>
    </row>
    <row r="2" spans="1:8" ht="15.75" customHeight="1">
      <c r="A2" s="249"/>
      <c r="B2" s="249"/>
      <c r="C2" s="249"/>
      <c r="D2" s="249"/>
      <c r="E2" s="249"/>
      <c r="F2" s="6"/>
      <c r="G2" s="6"/>
      <c r="H2" s="12"/>
    </row>
    <row r="3" spans="1:8" s="7" customFormat="1" ht="11.25" customHeight="1">
      <c r="A3" s="249"/>
      <c r="B3" s="249"/>
      <c r="C3" s="249"/>
      <c r="D3" s="249"/>
      <c r="E3" s="249"/>
      <c r="F3" s="136"/>
      <c r="G3" s="136"/>
      <c r="H3" s="49"/>
    </row>
    <row r="4" spans="1:8" s="7" customFormat="1" ht="15.75" customHeight="1" thickBot="1">
      <c r="A4" s="250" t="s">
        <v>184</v>
      </c>
      <c r="B4" s="250"/>
      <c r="C4" s="250"/>
      <c r="D4" s="250"/>
      <c r="E4" s="250"/>
      <c r="F4" s="98"/>
      <c r="G4" s="99"/>
      <c r="H4" s="49"/>
    </row>
    <row r="5" spans="1:8" s="7" customFormat="1" ht="59.25" customHeight="1" thickBot="1">
      <c r="A5" s="84" t="s">
        <v>122</v>
      </c>
      <c r="B5" s="74" t="s">
        <v>28</v>
      </c>
      <c r="C5" s="69" t="s">
        <v>124</v>
      </c>
      <c r="D5" s="69" t="s">
        <v>169</v>
      </c>
      <c r="E5" s="70" t="s">
        <v>29</v>
      </c>
      <c r="F5" s="137" t="s">
        <v>123</v>
      </c>
      <c r="G5" s="138" t="s">
        <v>124</v>
      </c>
      <c r="H5" s="49"/>
    </row>
    <row r="6" spans="1:8" ht="41.25" customHeight="1" thickBot="1">
      <c r="A6" s="85"/>
      <c r="B6" s="251" t="s">
        <v>30</v>
      </c>
      <c r="C6" s="252"/>
      <c r="D6" s="60">
        <f>D7+D11+D18+D27+D30</f>
        <v>2.28</v>
      </c>
      <c r="E6" s="172">
        <f>D6*5311.8*12</f>
        <v>145330.848</v>
      </c>
      <c r="F6" s="139"/>
      <c r="G6" s="140"/>
      <c r="H6" s="50"/>
    </row>
    <row r="7" spans="1:8" ht="32.25" customHeight="1">
      <c r="A7" s="71">
        <v>1</v>
      </c>
      <c r="B7" s="253" t="s">
        <v>149</v>
      </c>
      <c r="C7" s="254"/>
      <c r="D7" s="54">
        <f>D8+D10+D9</f>
        <v>0.27</v>
      </c>
      <c r="E7" s="55">
        <f>D7*5311.8*12</f>
        <v>17210.232000000004</v>
      </c>
      <c r="F7" s="119"/>
      <c r="G7" s="17"/>
      <c r="H7" s="50"/>
    </row>
    <row r="8" spans="1:8" s="8" customFormat="1" ht="40.5" customHeight="1">
      <c r="A8" s="72"/>
      <c r="B8" s="150" t="s">
        <v>24</v>
      </c>
      <c r="C8" s="161" t="s">
        <v>147</v>
      </c>
      <c r="D8" s="52">
        <v>0.03</v>
      </c>
      <c r="E8" s="55">
        <f aca="true" t="shared" si="0" ref="E8:E70">D8*5311.8*12</f>
        <v>1912.248</v>
      </c>
      <c r="F8" s="101" t="s">
        <v>125</v>
      </c>
      <c r="G8" s="15" t="s">
        <v>126</v>
      </c>
      <c r="H8" s="96"/>
    </row>
    <row r="9" spans="1:8" s="8" customFormat="1" ht="27.75" customHeight="1">
      <c r="A9" s="72"/>
      <c r="B9" s="160" t="s">
        <v>163</v>
      </c>
      <c r="C9" s="161" t="s">
        <v>147</v>
      </c>
      <c r="D9" s="51">
        <v>0.11</v>
      </c>
      <c r="E9" s="55">
        <f t="shared" si="0"/>
        <v>7011.576</v>
      </c>
      <c r="F9" s="102" t="s">
        <v>108</v>
      </c>
      <c r="G9" s="16" t="s">
        <v>109</v>
      </c>
      <c r="H9" s="96"/>
    </row>
    <row r="10" spans="1:8" ht="48" customHeight="1">
      <c r="A10" s="72"/>
      <c r="B10" s="146" t="s">
        <v>25</v>
      </c>
      <c r="C10" s="161" t="s">
        <v>147</v>
      </c>
      <c r="D10" s="51">
        <v>0.13</v>
      </c>
      <c r="E10" s="55">
        <f t="shared" si="0"/>
        <v>8286.408</v>
      </c>
      <c r="F10" s="102" t="s">
        <v>111</v>
      </c>
      <c r="G10" s="15" t="s">
        <v>112</v>
      </c>
      <c r="H10" s="12"/>
    </row>
    <row r="11" spans="1:16" ht="27.75" customHeight="1">
      <c r="A11" s="86">
        <v>2</v>
      </c>
      <c r="B11" s="245" t="s">
        <v>175</v>
      </c>
      <c r="C11" s="206"/>
      <c r="D11" s="51">
        <f>D12+D13+D14+D16+D17</f>
        <v>0.63</v>
      </c>
      <c r="E11" s="55">
        <f t="shared" si="0"/>
        <v>40157.208</v>
      </c>
      <c r="F11" s="104"/>
      <c r="G11" s="17"/>
      <c r="H11" s="12"/>
      <c r="P11" s="2" t="s">
        <v>166</v>
      </c>
    </row>
    <row r="12" spans="1:8" ht="31.5" customHeight="1">
      <c r="A12" s="196"/>
      <c r="B12" s="148" t="s">
        <v>167</v>
      </c>
      <c r="C12" s="37" t="s">
        <v>34</v>
      </c>
      <c r="D12" s="246">
        <v>0.45</v>
      </c>
      <c r="E12" s="255">
        <f t="shared" si="0"/>
        <v>28683.72</v>
      </c>
      <c r="F12" s="105" t="s">
        <v>35</v>
      </c>
      <c r="G12" s="15" t="s">
        <v>116</v>
      </c>
      <c r="H12" s="12"/>
    </row>
    <row r="13" spans="1:10" ht="42" customHeight="1">
      <c r="A13" s="196"/>
      <c r="B13" s="149"/>
      <c r="C13" s="37" t="s">
        <v>8</v>
      </c>
      <c r="D13" s="247"/>
      <c r="E13" s="256"/>
      <c r="F13" s="105" t="s">
        <v>36</v>
      </c>
      <c r="G13" s="15" t="s">
        <v>9</v>
      </c>
      <c r="H13" s="12"/>
      <c r="J13" s="95"/>
    </row>
    <row r="14" spans="1:8" ht="60.75" customHeight="1">
      <c r="A14" s="196"/>
      <c r="B14" s="147"/>
      <c r="C14" s="37" t="s">
        <v>10</v>
      </c>
      <c r="D14" s="248"/>
      <c r="E14" s="257"/>
      <c r="F14" s="103" t="s">
        <v>137</v>
      </c>
      <c r="G14" s="15" t="s">
        <v>11</v>
      </c>
      <c r="H14" s="12"/>
    </row>
    <row r="15" spans="1:8" ht="15" customHeight="1" hidden="1">
      <c r="A15" s="196"/>
      <c r="B15" s="158" t="s">
        <v>165</v>
      </c>
      <c r="C15" s="159" t="s">
        <v>34</v>
      </c>
      <c r="D15" s="156"/>
      <c r="E15" s="55">
        <f t="shared" si="0"/>
        <v>0</v>
      </c>
      <c r="F15" s="157"/>
      <c r="G15" s="15"/>
      <c r="H15" s="12"/>
    </row>
    <row r="16" spans="1:8" ht="33" customHeight="1">
      <c r="A16" s="196"/>
      <c r="B16" s="73" t="s">
        <v>12</v>
      </c>
      <c r="C16" s="20" t="s">
        <v>37</v>
      </c>
      <c r="D16" s="51">
        <v>0.07</v>
      </c>
      <c r="E16" s="55">
        <f t="shared" si="0"/>
        <v>4461.912</v>
      </c>
      <c r="F16" s="105" t="s">
        <v>6</v>
      </c>
      <c r="G16" s="15" t="s">
        <v>37</v>
      </c>
      <c r="H16" s="12"/>
    </row>
    <row r="17" spans="1:8" ht="27.75" customHeight="1">
      <c r="A17" s="196"/>
      <c r="B17" s="73" t="s">
        <v>13</v>
      </c>
      <c r="C17" s="20" t="s">
        <v>37</v>
      </c>
      <c r="D17" s="51">
        <v>0.11</v>
      </c>
      <c r="E17" s="55">
        <f t="shared" si="0"/>
        <v>7011.576</v>
      </c>
      <c r="F17" s="105" t="s">
        <v>7</v>
      </c>
      <c r="G17" s="15" t="s">
        <v>37</v>
      </c>
      <c r="H17" s="12"/>
    </row>
    <row r="18" spans="1:8" ht="37.5" customHeight="1">
      <c r="A18" s="87">
        <v>3</v>
      </c>
      <c r="B18" s="191" t="s">
        <v>150</v>
      </c>
      <c r="C18" s="192"/>
      <c r="D18" s="51">
        <f>D19+D20+D21+D22+D23+D24+D25+D26</f>
        <v>0.77</v>
      </c>
      <c r="E18" s="55">
        <f t="shared" si="0"/>
        <v>49081.03200000001</v>
      </c>
      <c r="F18" s="100"/>
      <c r="G18" s="14"/>
      <c r="H18" s="12"/>
    </row>
    <row r="19" spans="1:8" ht="40.5" customHeight="1">
      <c r="A19" s="144"/>
      <c r="B19" s="73" t="s">
        <v>14</v>
      </c>
      <c r="C19" s="238" t="s">
        <v>147</v>
      </c>
      <c r="D19" s="187">
        <v>0.3</v>
      </c>
      <c r="E19" s="255">
        <f t="shared" si="0"/>
        <v>19122.48</v>
      </c>
      <c r="F19" s="101" t="s">
        <v>125</v>
      </c>
      <c r="G19" s="15" t="s">
        <v>32</v>
      </c>
      <c r="H19" s="12"/>
    </row>
    <row r="20" spans="1:8" ht="12.75" customHeight="1">
      <c r="A20" s="144"/>
      <c r="B20" s="241" t="s">
        <v>176</v>
      </c>
      <c r="C20" s="239"/>
      <c r="D20" s="188"/>
      <c r="E20" s="256"/>
      <c r="F20" s="102" t="s">
        <v>39</v>
      </c>
      <c r="G20" s="15" t="s">
        <v>40</v>
      </c>
      <c r="H20" s="12"/>
    </row>
    <row r="21" spans="1:8" ht="24">
      <c r="A21" s="144"/>
      <c r="B21" s="241"/>
      <c r="C21" s="239"/>
      <c r="D21" s="188"/>
      <c r="E21" s="256"/>
      <c r="F21" s="106" t="s">
        <v>119</v>
      </c>
      <c r="G21" s="15" t="s">
        <v>117</v>
      </c>
      <c r="H21" s="12"/>
    </row>
    <row r="22" spans="1:8" ht="19.5" customHeight="1">
      <c r="A22" s="144"/>
      <c r="B22" s="241"/>
      <c r="C22" s="239"/>
      <c r="D22" s="188"/>
      <c r="E22" s="256"/>
      <c r="F22" s="242"/>
      <c r="G22" s="232"/>
      <c r="H22" s="12"/>
    </row>
    <row r="23" spans="1:8" s="9" customFormat="1" ht="54" customHeight="1">
      <c r="A23" s="143"/>
      <c r="B23" s="73" t="s">
        <v>135</v>
      </c>
      <c r="C23" s="239"/>
      <c r="D23" s="188"/>
      <c r="E23" s="256"/>
      <c r="F23" s="243"/>
      <c r="G23" s="233"/>
      <c r="H23" s="97"/>
    </row>
    <row r="24" spans="1:8" ht="30" customHeight="1">
      <c r="A24" s="144"/>
      <c r="B24" s="73" t="s">
        <v>136</v>
      </c>
      <c r="C24" s="239"/>
      <c r="D24" s="188"/>
      <c r="E24" s="256"/>
      <c r="F24" s="243"/>
      <c r="G24" s="233"/>
      <c r="H24" s="12"/>
    </row>
    <row r="25" spans="1:8" ht="26.25" customHeight="1">
      <c r="A25" s="144"/>
      <c r="B25" s="73" t="s">
        <v>140</v>
      </c>
      <c r="C25" s="240"/>
      <c r="D25" s="188"/>
      <c r="E25" s="257"/>
      <c r="F25" s="244"/>
      <c r="G25" s="234"/>
      <c r="H25" s="12"/>
    </row>
    <row r="26" spans="1:8" s="9" customFormat="1" ht="53.25" customHeight="1">
      <c r="A26" s="142"/>
      <c r="B26" s="73" t="s">
        <v>138</v>
      </c>
      <c r="C26" s="38" t="s">
        <v>134</v>
      </c>
      <c r="D26" s="51">
        <v>0.47</v>
      </c>
      <c r="E26" s="55">
        <f t="shared" si="0"/>
        <v>29958.551999999996</v>
      </c>
      <c r="F26" s="103" t="s">
        <v>114</v>
      </c>
      <c r="G26" s="15" t="s">
        <v>134</v>
      </c>
      <c r="H26" s="97"/>
    </row>
    <row r="27" spans="1:8" ht="24.75" customHeight="1">
      <c r="A27" s="87">
        <v>4</v>
      </c>
      <c r="B27" s="193" t="s">
        <v>190</v>
      </c>
      <c r="C27" s="194"/>
      <c r="D27" s="51">
        <f>D28+D29</f>
        <v>0.45999999999999996</v>
      </c>
      <c r="E27" s="55">
        <f t="shared" si="0"/>
        <v>29321.136</v>
      </c>
      <c r="F27" s="104"/>
      <c r="G27" s="17"/>
      <c r="H27" s="12"/>
    </row>
    <row r="28" spans="1:8" ht="51.75" customHeight="1">
      <c r="A28" s="144"/>
      <c r="B28" s="73" t="s">
        <v>191</v>
      </c>
      <c r="C28" s="20" t="s">
        <v>121</v>
      </c>
      <c r="D28" s="51">
        <v>0.11</v>
      </c>
      <c r="E28" s="55">
        <f t="shared" si="0"/>
        <v>7011.576</v>
      </c>
      <c r="F28" s="106" t="s">
        <v>120</v>
      </c>
      <c r="G28" s="15" t="s">
        <v>121</v>
      </c>
      <c r="H28" s="12"/>
    </row>
    <row r="29" spans="1:8" ht="64.5" customHeight="1">
      <c r="A29" s="86"/>
      <c r="B29" s="73" t="s">
        <v>139</v>
      </c>
      <c r="C29" s="20" t="s">
        <v>178</v>
      </c>
      <c r="D29" s="51">
        <v>0.35</v>
      </c>
      <c r="E29" s="55">
        <f t="shared" si="0"/>
        <v>22309.559999999998</v>
      </c>
      <c r="F29" s="103" t="s">
        <v>31</v>
      </c>
      <c r="G29" s="18" t="s">
        <v>133</v>
      </c>
      <c r="H29" s="12"/>
    </row>
    <row r="30" spans="1:8" ht="30.75" customHeight="1">
      <c r="A30" s="87">
        <v>5</v>
      </c>
      <c r="B30" s="193" t="s">
        <v>151</v>
      </c>
      <c r="C30" s="194"/>
      <c r="D30" s="51">
        <f>D31+D32</f>
        <v>0.15</v>
      </c>
      <c r="E30" s="55">
        <f t="shared" si="0"/>
        <v>9561.24</v>
      </c>
      <c r="F30" s="104"/>
      <c r="G30" s="14"/>
      <c r="H30" s="12"/>
    </row>
    <row r="31" spans="1:8" ht="20.25" customHeight="1">
      <c r="A31" s="144"/>
      <c r="B31" s="75" t="s">
        <v>41</v>
      </c>
      <c r="C31" s="235" t="s">
        <v>38</v>
      </c>
      <c r="D31" s="187">
        <v>0.15</v>
      </c>
      <c r="E31" s="255">
        <f t="shared" si="0"/>
        <v>9561.24</v>
      </c>
      <c r="F31" s="101" t="s">
        <v>125</v>
      </c>
      <c r="G31" s="15" t="s">
        <v>38</v>
      </c>
      <c r="H31" s="12"/>
    </row>
    <row r="32" spans="1:8" ht="39" customHeight="1" thickBot="1">
      <c r="A32" s="144"/>
      <c r="B32" s="76" t="s">
        <v>42</v>
      </c>
      <c r="C32" s="236"/>
      <c r="D32" s="237"/>
      <c r="E32" s="258"/>
      <c r="F32" s="107" t="s">
        <v>43</v>
      </c>
      <c r="G32" s="15" t="s">
        <v>134</v>
      </c>
      <c r="H32" s="12"/>
    </row>
    <row r="33" spans="1:8" ht="43.5" customHeight="1" thickBot="1">
      <c r="A33" s="85"/>
      <c r="B33" s="226" t="s">
        <v>44</v>
      </c>
      <c r="C33" s="227"/>
      <c r="D33" s="60">
        <f>D34+D39+D42+D49+D61+D67+D75</f>
        <v>11.690000000000001</v>
      </c>
      <c r="E33" s="172">
        <f t="shared" si="0"/>
        <v>745139.3040000001</v>
      </c>
      <c r="F33" s="108"/>
      <c r="G33" s="13"/>
      <c r="H33" s="50"/>
    </row>
    <row r="34" spans="1:8" ht="30.75" customHeight="1">
      <c r="A34" s="144">
        <v>6</v>
      </c>
      <c r="B34" s="209" t="s">
        <v>152</v>
      </c>
      <c r="C34" s="210"/>
      <c r="D34" s="54">
        <f>D35+D36+D37+D38</f>
        <v>1.1400000000000001</v>
      </c>
      <c r="E34" s="55">
        <f t="shared" si="0"/>
        <v>72665.42400000001</v>
      </c>
      <c r="F34" s="100"/>
      <c r="G34" s="14"/>
      <c r="H34" s="50"/>
    </row>
    <row r="35" spans="1:8" ht="41.25" customHeight="1">
      <c r="A35" s="195"/>
      <c r="B35" s="75" t="s">
        <v>45</v>
      </c>
      <c r="C35" s="20" t="s">
        <v>141</v>
      </c>
      <c r="D35" s="51">
        <v>0.14</v>
      </c>
      <c r="E35" s="55">
        <f t="shared" si="0"/>
        <v>8923.824</v>
      </c>
      <c r="F35" s="101" t="s">
        <v>125</v>
      </c>
      <c r="G35" s="18" t="s">
        <v>141</v>
      </c>
      <c r="H35" s="12"/>
    </row>
    <row r="36" spans="1:8" ht="82.5" customHeight="1">
      <c r="A36" s="196"/>
      <c r="B36" s="76" t="s">
        <v>46</v>
      </c>
      <c r="C36" s="53" t="s">
        <v>192</v>
      </c>
      <c r="D36" s="51">
        <v>0.28</v>
      </c>
      <c r="E36" s="55">
        <f t="shared" si="0"/>
        <v>17847.648</v>
      </c>
      <c r="F36" s="106" t="s">
        <v>47</v>
      </c>
      <c r="G36" s="15" t="s">
        <v>113</v>
      </c>
      <c r="H36" s="12"/>
    </row>
    <row r="37" spans="1:8" ht="144" customHeight="1">
      <c r="A37" s="228"/>
      <c r="B37" s="141"/>
      <c r="C37" s="53" t="s">
        <v>181</v>
      </c>
      <c r="D37" s="51">
        <v>0.42</v>
      </c>
      <c r="E37" s="55">
        <f t="shared" si="0"/>
        <v>26771.472</v>
      </c>
      <c r="F37" s="106" t="s">
        <v>48</v>
      </c>
      <c r="G37" s="15" t="s">
        <v>100</v>
      </c>
      <c r="H37" s="12"/>
    </row>
    <row r="38" spans="1:8" ht="36" customHeight="1">
      <c r="A38" s="151"/>
      <c r="B38" s="152" t="s">
        <v>49</v>
      </c>
      <c r="C38" s="155" t="s">
        <v>115</v>
      </c>
      <c r="D38" s="51">
        <v>0.3</v>
      </c>
      <c r="E38" s="55">
        <f t="shared" si="0"/>
        <v>19122.48</v>
      </c>
      <c r="F38" s="153" t="s">
        <v>101</v>
      </c>
      <c r="G38" s="154" t="s">
        <v>115</v>
      </c>
      <c r="H38" s="12"/>
    </row>
    <row r="39" spans="1:8" ht="31.5" customHeight="1">
      <c r="A39" s="87">
        <v>7</v>
      </c>
      <c r="B39" s="229" t="s">
        <v>168</v>
      </c>
      <c r="C39" s="230"/>
      <c r="D39" s="51">
        <f>D40+D41</f>
        <v>0.1</v>
      </c>
      <c r="E39" s="55">
        <f t="shared" si="0"/>
        <v>6374.160000000001</v>
      </c>
      <c r="F39" s="109"/>
      <c r="G39" s="14"/>
      <c r="H39" s="50"/>
    </row>
    <row r="40" spans="1:8" ht="16.5" customHeight="1">
      <c r="A40" s="195"/>
      <c r="B40" s="231" t="s">
        <v>50</v>
      </c>
      <c r="C40" s="221" t="s">
        <v>57</v>
      </c>
      <c r="D40" s="220">
        <v>0.1</v>
      </c>
      <c r="E40" s="255">
        <f t="shared" si="0"/>
        <v>6374.160000000001</v>
      </c>
      <c r="F40" s="101" t="s">
        <v>51</v>
      </c>
      <c r="G40" s="15" t="s">
        <v>102</v>
      </c>
      <c r="H40" s="12"/>
    </row>
    <row r="41" spans="1:8" ht="36" customHeight="1">
      <c r="A41" s="196"/>
      <c r="B41" s="231"/>
      <c r="C41" s="222"/>
      <c r="D41" s="188"/>
      <c r="E41" s="257"/>
      <c r="F41" s="103" t="s">
        <v>33</v>
      </c>
      <c r="G41" s="15" t="s">
        <v>57</v>
      </c>
      <c r="H41" s="12"/>
    </row>
    <row r="42" spans="1:8" ht="29.25" customHeight="1">
      <c r="A42" s="87">
        <v>8</v>
      </c>
      <c r="B42" s="193" t="s">
        <v>153</v>
      </c>
      <c r="C42" s="194"/>
      <c r="D42" s="51">
        <f>D43+D44+D48</f>
        <v>0.96</v>
      </c>
      <c r="E42" s="55">
        <f t="shared" si="0"/>
        <v>61191.936</v>
      </c>
      <c r="F42" s="104"/>
      <c r="G42" s="14"/>
      <c r="H42" s="50"/>
    </row>
    <row r="43" spans="1:8" ht="40.5" customHeight="1">
      <c r="A43" s="195"/>
      <c r="B43" s="73" t="s">
        <v>15</v>
      </c>
      <c r="C43" s="39" t="s">
        <v>103</v>
      </c>
      <c r="D43" s="48">
        <v>0.2</v>
      </c>
      <c r="E43" s="55">
        <f t="shared" si="0"/>
        <v>12748.320000000002</v>
      </c>
      <c r="F43" s="105" t="s">
        <v>55</v>
      </c>
      <c r="G43" s="19" t="s">
        <v>103</v>
      </c>
      <c r="H43" s="12"/>
    </row>
    <row r="44" spans="1:8" ht="27.75" customHeight="1">
      <c r="A44" s="196"/>
      <c r="B44" s="197" t="s">
        <v>52</v>
      </c>
      <c r="C44" s="223" t="s">
        <v>53</v>
      </c>
      <c r="D44" s="220">
        <v>0.5</v>
      </c>
      <c r="E44" s="255">
        <f t="shared" si="0"/>
        <v>31870.800000000003</v>
      </c>
      <c r="F44" s="110" t="s">
        <v>54</v>
      </c>
      <c r="G44" s="21" t="s">
        <v>110</v>
      </c>
      <c r="H44" s="12"/>
    </row>
    <row r="45" spans="1:8" ht="12.75" customHeight="1">
      <c r="A45" s="196"/>
      <c r="B45" s="198"/>
      <c r="C45" s="224"/>
      <c r="D45" s="188"/>
      <c r="E45" s="256"/>
      <c r="F45" s="111" t="s">
        <v>104</v>
      </c>
      <c r="G45" s="22"/>
      <c r="H45" s="12"/>
    </row>
    <row r="46" spans="1:8" ht="24">
      <c r="A46" s="196"/>
      <c r="B46" s="219"/>
      <c r="C46" s="225"/>
      <c r="D46" s="188"/>
      <c r="E46" s="257"/>
      <c r="F46" s="111" t="s">
        <v>105</v>
      </c>
      <c r="G46" s="22"/>
      <c r="H46" s="12"/>
    </row>
    <row r="47" spans="1:8" ht="36" customHeight="1" hidden="1">
      <c r="A47" s="87"/>
      <c r="B47" s="73" t="s">
        <v>56</v>
      </c>
      <c r="C47" s="62" t="s">
        <v>53</v>
      </c>
      <c r="D47" s="51"/>
      <c r="E47" s="55">
        <f t="shared" si="0"/>
        <v>0</v>
      </c>
      <c r="F47" s="111" t="s">
        <v>106</v>
      </c>
      <c r="G47" s="23" t="s">
        <v>110</v>
      </c>
      <c r="H47" s="12"/>
    </row>
    <row r="48" spans="1:8" ht="42.75" customHeight="1">
      <c r="A48" s="86"/>
      <c r="B48" s="73" t="s">
        <v>138</v>
      </c>
      <c r="C48" s="38" t="s">
        <v>57</v>
      </c>
      <c r="D48" s="51">
        <v>0.26</v>
      </c>
      <c r="E48" s="55">
        <f t="shared" si="0"/>
        <v>16572.816</v>
      </c>
      <c r="F48" s="103" t="s">
        <v>33</v>
      </c>
      <c r="G48" s="15" t="s">
        <v>57</v>
      </c>
      <c r="H48" s="12"/>
    </row>
    <row r="49" spans="1:8" ht="37.5" customHeight="1">
      <c r="A49" s="87">
        <v>9</v>
      </c>
      <c r="B49" s="193" t="s">
        <v>154</v>
      </c>
      <c r="C49" s="194"/>
      <c r="D49" s="51">
        <f>D50+D51+D52+D53+D54+D55+D56+D57+D58+D59+D60</f>
        <v>2.71</v>
      </c>
      <c r="E49" s="55">
        <f t="shared" si="0"/>
        <v>172739.736</v>
      </c>
      <c r="F49" s="112"/>
      <c r="G49" s="14"/>
      <c r="H49" s="50"/>
    </row>
    <row r="50" spans="1:8" ht="23.25" customHeight="1">
      <c r="A50" s="195"/>
      <c r="B50" s="213" t="s">
        <v>174</v>
      </c>
      <c r="C50" s="214" t="s">
        <v>113</v>
      </c>
      <c r="D50" s="187">
        <v>0.63</v>
      </c>
      <c r="E50" s="255">
        <f t="shared" si="0"/>
        <v>40157.208</v>
      </c>
      <c r="F50" s="113" t="s">
        <v>58</v>
      </c>
      <c r="G50" s="15" t="s">
        <v>107</v>
      </c>
      <c r="H50" s="12"/>
    </row>
    <row r="51" spans="1:8" ht="14.25" customHeight="1">
      <c r="A51" s="196"/>
      <c r="B51" s="213"/>
      <c r="C51" s="215"/>
      <c r="D51" s="188"/>
      <c r="E51" s="256"/>
      <c r="F51" s="114" t="s">
        <v>131</v>
      </c>
      <c r="G51" s="15" t="s">
        <v>132</v>
      </c>
      <c r="H51" s="12"/>
    </row>
    <row r="52" spans="1:8" ht="13.5" customHeight="1">
      <c r="A52" s="196"/>
      <c r="B52" s="213"/>
      <c r="C52" s="215"/>
      <c r="D52" s="188"/>
      <c r="E52" s="256"/>
      <c r="F52" s="113" t="s">
        <v>65</v>
      </c>
      <c r="G52" s="15" t="s">
        <v>66</v>
      </c>
      <c r="H52" s="12"/>
    </row>
    <row r="53" spans="1:8" ht="12.75" customHeight="1">
      <c r="A53" s="196"/>
      <c r="B53" s="213"/>
      <c r="C53" s="216"/>
      <c r="D53" s="188"/>
      <c r="E53" s="257"/>
      <c r="F53" s="114" t="s">
        <v>33</v>
      </c>
      <c r="G53" s="24" t="s">
        <v>115</v>
      </c>
      <c r="H53" s="12"/>
    </row>
    <row r="54" spans="1:8" ht="30.75" customHeight="1">
      <c r="A54" s="196"/>
      <c r="B54" s="73" t="s">
        <v>128</v>
      </c>
      <c r="C54" s="62" t="s">
        <v>115</v>
      </c>
      <c r="D54" s="51">
        <v>0.35</v>
      </c>
      <c r="E54" s="55">
        <f t="shared" si="0"/>
        <v>22309.559999999998</v>
      </c>
      <c r="F54" s="115" t="s">
        <v>127</v>
      </c>
      <c r="G54" s="24" t="s">
        <v>115</v>
      </c>
      <c r="H54" s="12"/>
    </row>
    <row r="55" spans="1:8" ht="48">
      <c r="A55" s="196"/>
      <c r="B55" s="73" t="s">
        <v>173</v>
      </c>
      <c r="C55" s="62" t="s">
        <v>60</v>
      </c>
      <c r="D55" s="51">
        <v>0.2</v>
      </c>
      <c r="E55" s="55">
        <f t="shared" si="0"/>
        <v>12748.320000000002</v>
      </c>
      <c r="F55" s="116" t="s">
        <v>59</v>
      </c>
      <c r="G55" s="25" t="s">
        <v>60</v>
      </c>
      <c r="H55" s="12"/>
    </row>
    <row r="56" spans="1:12" ht="72">
      <c r="A56" s="196"/>
      <c r="B56" s="73" t="s">
        <v>172</v>
      </c>
      <c r="C56" s="62" t="s">
        <v>129</v>
      </c>
      <c r="D56" s="51">
        <v>0.47</v>
      </c>
      <c r="E56" s="55">
        <f t="shared" si="0"/>
        <v>29958.551999999996</v>
      </c>
      <c r="F56" s="116" t="s">
        <v>16</v>
      </c>
      <c r="G56" s="23" t="s">
        <v>61</v>
      </c>
      <c r="H56" s="12"/>
      <c r="L56" s="2" t="s">
        <v>164</v>
      </c>
    </row>
    <row r="57" spans="1:8" ht="40.5" customHeight="1">
      <c r="A57" s="196"/>
      <c r="B57" s="73" t="s">
        <v>171</v>
      </c>
      <c r="C57" s="62" t="s">
        <v>130</v>
      </c>
      <c r="D57" s="51">
        <v>0.6</v>
      </c>
      <c r="E57" s="55">
        <f t="shared" si="0"/>
        <v>38244.96</v>
      </c>
      <c r="F57" s="116" t="s">
        <v>17</v>
      </c>
      <c r="G57" s="24" t="s">
        <v>115</v>
      </c>
      <c r="H57" s="12"/>
    </row>
    <row r="58" spans="1:8" ht="42" customHeight="1">
      <c r="A58" s="196"/>
      <c r="B58" s="73" t="s">
        <v>170</v>
      </c>
      <c r="C58" s="62" t="s">
        <v>130</v>
      </c>
      <c r="D58" s="51">
        <v>0.4</v>
      </c>
      <c r="E58" s="55">
        <f t="shared" si="0"/>
        <v>25496.640000000003</v>
      </c>
      <c r="F58" s="117" t="s">
        <v>62</v>
      </c>
      <c r="G58" s="21" t="s">
        <v>118</v>
      </c>
      <c r="H58" s="12"/>
    </row>
    <row r="59" spans="1:8" ht="30" customHeight="1">
      <c r="A59" s="196"/>
      <c r="B59" s="197" t="s">
        <v>179</v>
      </c>
      <c r="C59" s="214" t="s">
        <v>38</v>
      </c>
      <c r="D59" s="187">
        <v>0.06</v>
      </c>
      <c r="E59" s="255">
        <f t="shared" si="0"/>
        <v>3824.496</v>
      </c>
      <c r="F59" s="116" t="s">
        <v>63</v>
      </c>
      <c r="G59" s="23" t="s">
        <v>110</v>
      </c>
      <c r="H59" s="12"/>
    </row>
    <row r="60" spans="1:8" ht="24">
      <c r="A60" s="196"/>
      <c r="B60" s="219"/>
      <c r="C60" s="216"/>
      <c r="D60" s="188"/>
      <c r="E60" s="257"/>
      <c r="F60" s="116" t="s">
        <v>64</v>
      </c>
      <c r="G60" s="23" t="s">
        <v>107</v>
      </c>
      <c r="H60" s="12"/>
    </row>
    <row r="61" spans="1:8" ht="35.25" customHeight="1">
      <c r="A61" s="87">
        <v>10</v>
      </c>
      <c r="B61" s="193" t="s">
        <v>155</v>
      </c>
      <c r="C61" s="194"/>
      <c r="D61" s="59">
        <f>D62+D63+D64+D65+D66</f>
        <v>0.7</v>
      </c>
      <c r="E61" s="55">
        <f t="shared" si="0"/>
        <v>44619.119999999995</v>
      </c>
      <c r="F61" s="112"/>
      <c r="G61" s="26"/>
      <c r="H61" s="50"/>
    </row>
    <row r="62" spans="1:8" ht="12.75" customHeight="1">
      <c r="A62" s="195"/>
      <c r="B62" s="197" t="s">
        <v>193</v>
      </c>
      <c r="C62" s="201" t="s">
        <v>110</v>
      </c>
      <c r="D62" s="187">
        <v>0.7</v>
      </c>
      <c r="E62" s="255">
        <f t="shared" si="0"/>
        <v>44619.119999999995</v>
      </c>
      <c r="F62" s="111" t="s">
        <v>67</v>
      </c>
      <c r="G62" s="21" t="s">
        <v>110</v>
      </c>
      <c r="H62" s="12"/>
    </row>
    <row r="63" spans="1:8" ht="12.75" customHeight="1">
      <c r="A63" s="196"/>
      <c r="B63" s="198"/>
      <c r="C63" s="202"/>
      <c r="D63" s="188"/>
      <c r="E63" s="256"/>
      <c r="F63" s="118" t="s">
        <v>68</v>
      </c>
      <c r="G63" s="22"/>
      <c r="H63" s="12"/>
    </row>
    <row r="64" spans="1:8" ht="24">
      <c r="A64" s="196"/>
      <c r="B64" s="198"/>
      <c r="C64" s="202"/>
      <c r="D64" s="188"/>
      <c r="E64" s="256"/>
      <c r="F64" s="118" t="s">
        <v>69</v>
      </c>
      <c r="G64" s="22"/>
      <c r="H64" s="12"/>
    </row>
    <row r="65" spans="1:8" ht="12.75" customHeight="1">
      <c r="A65" s="196"/>
      <c r="B65" s="199"/>
      <c r="C65" s="202"/>
      <c r="D65" s="188"/>
      <c r="E65" s="256"/>
      <c r="F65" s="111" t="s">
        <v>70</v>
      </c>
      <c r="G65" s="22"/>
      <c r="H65" s="12"/>
    </row>
    <row r="66" spans="1:8" ht="24">
      <c r="A66" s="196"/>
      <c r="B66" s="200"/>
      <c r="C66" s="203"/>
      <c r="D66" s="188"/>
      <c r="E66" s="257"/>
      <c r="F66" s="118" t="s">
        <v>71</v>
      </c>
      <c r="G66" s="19"/>
      <c r="H66" s="12"/>
    </row>
    <row r="67" spans="1:8" ht="22.5" customHeight="1">
      <c r="A67" s="87">
        <v>11</v>
      </c>
      <c r="B67" s="191" t="s">
        <v>156</v>
      </c>
      <c r="C67" s="192"/>
      <c r="D67" s="59">
        <f>D68+D69+D70+D71+D72+D73+D74</f>
        <v>1.05</v>
      </c>
      <c r="E67" s="55">
        <f t="shared" si="0"/>
        <v>66928.68000000001</v>
      </c>
      <c r="F67" s="119"/>
      <c r="G67" s="17"/>
      <c r="H67" s="50"/>
    </row>
    <row r="68" spans="1:8" ht="36">
      <c r="A68" s="195"/>
      <c r="B68" s="75" t="s">
        <v>72</v>
      </c>
      <c r="C68" s="40" t="s">
        <v>89</v>
      </c>
      <c r="D68" s="51">
        <v>0.15</v>
      </c>
      <c r="E68" s="55">
        <f t="shared" si="0"/>
        <v>9561.24</v>
      </c>
      <c r="F68" s="106" t="s">
        <v>90</v>
      </c>
      <c r="G68" s="27" t="s">
        <v>89</v>
      </c>
      <c r="H68" s="12"/>
    </row>
    <row r="69" spans="1:8" ht="48">
      <c r="A69" s="196"/>
      <c r="B69" s="75" t="s">
        <v>73</v>
      </c>
      <c r="C69" s="53" t="s">
        <v>74</v>
      </c>
      <c r="D69" s="51">
        <v>0.1</v>
      </c>
      <c r="E69" s="55">
        <f t="shared" si="0"/>
        <v>6374.160000000001</v>
      </c>
      <c r="F69" s="106" t="s">
        <v>75</v>
      </c>
      <c r="G69" s="27" t="s">
        <v>91</v>
      </c>
      <c r="H69" s="12"/>
    </row>
    <row r="70" spans="1:8" ht="16.5" customHeight="1">
      <c r="A70" s="196"/>
      <c r="B70" s="217" t="s">
        <v>177</v>
      </c>
      <c r="C70" s="218" t="s">
        <v>18</v>
      </c>
      <c r="D70" s="187">
        <v>0.8</v>
      </c>
      <c r="E70" s="255">
        <f t="shared" si="0"/>
        <v>50993.280000000006</v>
      </c>
      <c r="F70" s="106" t="s">
        <v>76</v>
      </c>
      <c r="G70" s="27" t="s">
        <v>91</v>
      </c>
      <c r="H70" s="12"/>
    </row>
    <row r="71" spans="1:8" ht="24">
      <c r="A71" s="196"/>
      <c r="B71" s="217"/>
      <c r="C71" s="218"/>
      <c r="D71" s="188"/>
      <c r="E71" s="256"/>
      <c r="F71" s="106" t="s">
        <v>92</v>
      </c>
      <c r="G71" s="27" t="s">
        <v>93</v>
      </c>
      <c r="H71" s="12"/>
    </row>
    <row r="72" spans="1:8" ht="32.25" customHeight="1">
      <c r="A72" s="196"/>
      <c r="B72" s="217"/>
      <c r="C72" s="218"/>
      <c r="D72" s="188"/>
      <c r="E72" s="256"/>
      <c r="F72" s="106" t="s">
        <v>19</v>
      </c>
      <c r="G72" s="27" t="s">
        <v>121</v>
      </c>
      <c r="H72" s="12"/>
    </row>
    <row r="73" spans="1:8" ht="24">
      <c r="A73" s="196"/>
      <c r="B73" s="217"/>
      <c r="C73" s="218"/>
      <c r="D73" s="188"/>
      <c r="E73" s="256"/>
      <c r="F73" s="120" t="s">
        <v>94</v>
      </c>
      <c r="G73" s="27" t="s">
        <v>95</v>
      </c>
      <c r="H73" s="12"/>
    </row>
    <row r="74" spans="1:8" ht="12.75" customHeight="1">
      <c r="A74" s="196"/>
      <c r="B74" s="217"/>
      <c r="C74" s="218"/>
      <c r="D74" s="188"/>
      <c r="E74" s="257"/>
      <c r="F74" s="101" t="s">
        <v>77</v>
      </c>
      <c r="G74" s="15" t="s">
        <v>115</v>
      </c>
      <c r="H74" s="12"/>
    </row>
    <row r="75" spans="1:8" ht="21.75" customHeight="1">
      <c r="A75" s="87">
        <v>12</v>
      </c>
      <c r="B75" s="191" t="s">
        <v>160</v>
      </c>
      <c r="C75" s="192"/>
      <c r="D75" s="92">
        <f>D76+D77+D78+D79</f>
        <v>5.03</v>
      </c>
      <c r="E75" s="55">
        <f aca="true" t="shared" si="1" ref="E75:E105">D75*5311.8*12</f>
        <v>320620.248</v>
      </c>
      <c r="F75" s="100"/>
      <c r="G75" s="14"/>
      <c r="H75" s="12"/>
    </row>
    <row r="76" spans="1:8" ht="32.25" customHeight="1">
      <c r="A76" s="144"/>
      <c r="B76" s="77" t="s">
        <v>78</v>
      </c>
      <c r="C76" s="91" t="s">
        <v>2</v>
      </c>
      <c r="D76" s="93">
        <v>0.7</v>
      </c>
      <c r="E76" s="55">
        <f t="shared" si="1"/>
        <v>44619.119999999995</v>
      </c>
      <c r="F76" s="106"/>
      <c r="G76" s="15"/>
      <c r="H76" s="12"/>
    </row>
    <row r="77" spans="1:8" ht="21.75" customHeight="1">
      <c r="A77" s="144"/>
      <c r="B77" s="77" t="s">
        <v>79</v>
      </c>
      <c r="C77" s="91" t="s">
        <v>113</v>
      </c>
      <c r="D77" s="93">
        <v>2.2</v>
      </c>
      <c r="E77" s="55">
        <f t="shared" si="1"/>
        <v>140231.52000000002</v>
      </c>
      <c r="F77" s="106"/>
      <c r="G77" s="15"/>
      <c r="H77" s="12"/>
    </row>
    <row r="78" spans="1:8" ht="20.25" customHeight="1">
      <c r="A78" s="144"/>
      <c r="B78" s="77" t="s">
        <v>80</v>
      </c>
      <c r="C78" s="91" t="s">
        <v>2</v>
      </c>
      <c r="D78" s="93">
        <v>1.5</v>
      </c>
      <c r="E78" s="55">
        <f t="shared" si="1"/>
        <v>95612.40000000001</v>
      </c>
      <c r="F78" s="101"/>
      <c r="G78" s="15"/>
      <c r="H78" s="12"/>
    </row>
    <row r="79" spans="1:8" ht="22.5" customHeight="1" thickBot="1">
      <c r="A79" s="144"/>
      <c r="B79" s="78" t="s">
        <v>81</v>
      </c>
      <c r="C79" s="173" t="s">
        <v>110</v>
      </c>
      <c r="D79" s="94">
        <v>0.63</v>
      </c>
      <c r="E79" s="171">
        <f t="shared" si="1"/>
        <v>40157.208</v>
      </c>
      <c r="F79" s="121"/>
      <c r="G79" s="28"/>
      <c r="H79" s="12"/>
    </row>
    <row r="80" spans="1:8" ht="19.5" customHeight="1" thickBot="1">
      <c r="A80" s="85"/>
      <c r="B80" s="207" t="s">
        <v>82</v>
      </c>
      <c r="C80" s="208"/>
      <c r="D80" s="60">
        <f>D81+D90+D98+D101+D99</f>
        <v>7.18</v>
      </c>
      <c r="E80" s="172">
        <f t="shared" si="1"/>
        <v>457664.688</v>
      </c>
      <c r="F80" s="122"/>
      <c r="G80" s="29"/>
      <c r="H80" s="12"/>
    </row>
    <row r="81" spans="1:8" ht="20.25" customHeight="1">
      <c r="A81" s="144">
        <v>13</v>
      </c>
      <c r="B81" s="209" t="s">
        <v>157</v>
      </c>
      <c r="C81" s="210"/>
      <c r="D81" s="68">
        <f>D82+D83+D84+D87+D88+D89+D85+D86</f>
        <v>1.89</v>
      </c>
      <c r="E81" s="55">
        <f>D81*5311.8*12</f>
        <v>120471.624</v>
      </c>
      <c r="F81" s="123"/>
      <c r="G81" s="26"/>
      <c r="H81" s="50"/>
    </row>
    <row r="82" spans="1:8" ht="46.5" customHeight="1">
      <c r="A82" s="195"/>
      <c r="B82" s="211" t="s">
        <v>194</v>
      </c>
      <c r="C82" s="41" t="s">
        <v>195</v>
      </c>
      <c r="D82" s="51">
        <v>0.5</v>
      </c>
      <c r="E82" s="55">
        <f t="shared" si="1"/>
        <v>31870.800000000003</v>
      </c>
      <c r="F82" s="124" t="s">
        <v>20</v>
      </c>
      <c r="G82" s="30" t="s">
        <v>146</v>
      </c>
      <c r="H82" s="12"/>
    </row>
    <row r="83" spans="1:11" ht="36">
      <c r="A83" s="196"/>
      <c r="B83" s="212"/>
      <c r="C83" s="42" t="s">
        <v>196</v>
      </c>
      <c r="D83" s="51">
        <v>0.42</v>
      </c>
      <c r="E83" s="55">
        <f t="shared" si="1"/>
        <v>26771.472</v>
      </c>
      <c r="F83" s="125" t="s">
        <v>83</v>
      </c>
      <c r="G83" s="31" t="s">
        <v>97</v>
      </c>
      <c r="H83" s="12"/>
      <c r="K83" s="2" t="s">
        <v>161</v>
      </c>
    </row>
    <row r="84" spans="1:8" ht="36">
      <c r="A84" s="196"/>
      <c r="B84" s="212"/>
      <c r="C84" s="42" t="s">
        <v>197</v>
      </c>
      <c r="D84" s="51">
        <v>0.35</v>
      </c>
      <c r="E84" s="55">
        <f>D84*5311.8*12</f>
        <v>22309.559999999998</v>
      </c>
      <c r="F84" s="125"/>
      <c r="G84" s="31"/>
      <c r="H84" s="12"/>
    </row>
    <row r="85" spans="1:8" ht="36">
      <c r="A85" s="196"/>
      <c r="B85" s="212"/>
      <c r="C85" s="42" t="s">
        <v>200</v>
      </c>
      <c r="D85" s="51">
        <v>0.05</v>
      </c>
      <c r="E85" s="185">
        <f>D85*5311.8*12</f>
        <v>3187.0800000000004</v>
      </c>
      <c r="F85" s="182"/>
      <c r="G85" s="31"/>
      <c r="H85" s="12"/>
    </row>
    <row r="86" spans="1:8" ht="38.25">
      <c r="A86" s="196"/>
      <c r="B86" s="199"/>
      <c r="C86" s="184" t="s">
        <v>199</v>
      </c>
      <c r="D86" s="51">
        <v>0.05</v>
      </c>
      <c r="E86" s="185">
        <f>D86*5311.8*12</f>
        <v>3187.0800000000004</v>
      </c>
      <c r="F86" s="182" t="s">
        <v>84</v>
      </c>
      <c r="G86" s="31" t="s">
        <v>96</v>
      </c>
      <c r="H86" s="12"/>
    </row>
    <row r="87" spans="1:8" ht="42" customHeight="1">
      <c r="A87" s="196"/>
      <c r="B87" s="77" t="s">
        <v>198</v>
      </c>
      <c r="C87" s="186" t="s">
        <v>110</v>
      </c>
      <c r="D87" s="183">
        <v>0.2</v>
      </c>
      <c r="E87" s="55">
        <f t="shared" si="1"/>
        <v>12748.320000000002</v>
      </c>
      <c r="F87" s="126" t="s">
        <v>85</v>
      </c>
      <c r="G87" s="31" t="s">
        <v>98</v>
      </c>
      <c r="H87" s="12"/>
    </row>
    <row r="88" spans="1:8" ht="18" customHeight="1">
      <c r="A88" s="196"/>
      <c r="B88" s="77" t="s">
        <v>86</v>
      </c>
      <c r="C88" s="43" t="s">
        <v>109</v>
      </c>
      <c r="D88" s="48">
        <v>0.12</v>
      </c>
      <c r="E88" s="55">
        <f t="shared" si="1"/>
        <v>7648.992</v>
      </c>
      <c r="F88" s="127" t="s">
        <v>99</v>
      </c>
      <c r="G88" s="32" t="s">
        <v>109</v>
      </c>
      <c r="H88" s="12"/>
    </row>
    <row r="89" spans="1:8" ht="51" customHeight="1">
      <c r="A89" s="196"/>
      <c r="B89" s="78" t="s">
        <v>87</v>
      </c>
      <c r="C89" s="63" t="s">
        <v>1</v>
      </c>
      <c r="D89" s="56">
        <v>0.2</v>
      </c>
      <c r="E89" s="55">
        <f t="shared" si="1"/>
        <v>12748.320000000002</v>
      </c>
      <c r="F89" s="127" t="s">
        <v>0</v>
      </c>
      <c r="G89" s="33" t="s">
        <v>1</v>
      </c>
      <c r="H89" s="12"/>
    </row>
    <row r="90" spans="1:8" ht="24" customHeight="1">
      <c r="A90" s="87">
        <v>14</v>
      </c>
      <c r="B90" s="205" t="s">
        <v>158</v>
      </c>
      <c r="C90" s="206"/>
      <c r="D90" s="59">
        <f>D97+D96+D95+D94+D93+D92+D91+D96</f>
        <v>3.02</v>
      </c>
      <c r="E90" s="55">
        <f t="shared" si="1"/>
        <v>192499.632</v>
      </c>
      <c r="F90" s="128"/>
      <c r="G90" s="14"/>
      <c r="H90" s="50"/>
    </row>
    <row r="91" spans="1:8" ht="86.25" customHeight="1">
      <c r="A91" s="145"/>
      <c r="B91" s="79" t="s">
        <v>202</v>
      </c>
      <c r="C91" s="61" t="s">
        <v>203</v>
      </c>
      <c r="D91" s="57">
        <v>2.1</v>
      </c>
      <c r="E91" s="55">
        <f t="shared" si="1"/>
        <v>133857.36000000002</v>
      </c>
      <c r="F91" s="129"/>
      <c r="G91" s="34"/>
      <c r="H91" s="12"/>
    </row>
    <row r="92" spans="1:8" ht="16.5" customHeight="1">
      <c r="A92" s="145"/>
      <c r="B92" s="80" t="s">
        <v>4</v>
      </c>
      <c r="C92" s="38" t="s">
        <v>96</v>
      </c>
      <c r="D92" s="51">
        <v>0.09</v>
      </c>
      <c r="E92" s="55">
        <f t="shared" si="1"/>
        <v>5736.744000000001</v>
      </c>
      <c r="F92" s="130"/>
      <c r="G92" s="15"/>
      <c r="H92" s="12"/>
    </row>
    <row r="93" spans="1:8" ht="28.5" customHeight="1">
      <c r="A93" s="145"/>
      <c r="B93" s="80" t="s">
        <v>21</v>
      </c>
      <c r="C93" s="64" t="s">
        <v>148</v>
      </c>
      <c r="D93" s="51">
        <v>0.11</v>
      </c>
      <c r="E93" s="55">
        <f t="shared" si="1"/>
        <v>7011.576</v>
      </c>
      <c r="F93" s="131"/>
      <c r="G93" s="35"/>
      <c r="H93" s="12"/>
    </row>
    <row r="94" spans="1:8" ht="15" customHeight="1">
      <c r="A94" s="145"/>
      <c r="B94" s="81" t="s">
        <v>201</v>
      </c>
      <c r="C94" s="44" t="s">
        <v>3</v>
      </c>
      <c r="D94" s="51">
        <v>0.2</v>
      </c>
      <c r="E94" s="55">
        <f t="shared" si="1"/>
        <v>12748.320000000002</v>
      </c>
      <c r="F94" s="131"/>
      <c r="G94" s="35"/>
      <c r="H94" s="12"/>
    </row>
    <row r="95" spans="1:8" ht="15.75" customHeight="1">
      <c r="A95" s="145"/>
      <c r="B95" s="81" t="s">
        <v>5</v>
      </c>
      <c r="C95" s="44" t="s">
        <v>107</v>
      </c>
      <c r="D95" s="51">
        <v>0.12</v>
      </c>
      <c r="E95" s="55">
        <f t="shared" si="1"/>
        <v>7648.992</v>
      </c>
      <c r="F95" s="131"/>
      <c r="G95" s="35"/>
      <c r="H95" s="12"/>
    </row>
    <row r="96" spans="1:8" ht="18" customHeight="1">
      <c r="A96" s="145"/>
      <c r="B96" s="81" t="s">
        <v>182</v>
      </c>
      <c r="C96" s="44" t="s">
        <v>107</v>
      </c>
      <c r="D96" s="48">
        <v>0.15</v>
      </c>
      <c r="E96" s="55">
        <f t="shared" si="1"/>
        <v>9561.24</v>
      </c>
      <c r="F96" s="131"/>
      <c r="G96" s="35"/>
      <c r="H96" s="12"/>
    </row>
    <row r="97" spans="1:8" ht="28.5" customHeight="1">
      <c r="A97" s="88"/>
      <c r="B97" s="81" t="s">
        <v>22</v>
      </c>
      <c r="C97" s="44" t="s">
        <v>110</v>
      </c>
      <c r="D97" s="51">
        <v>0.1</v>
      </c>
      <c r="E97" s="55">
        <f t="shared" si="1"/>
        <v>6374.160000000001</v>
      </c>
      <c r="F97" s="131"/>
      <c r="G97" s="35"/>
      <c r="H97" s="12" t="s">
        <v>162</v>
      </c>
    </row>
    <row r="98" spans="1:8" ht="39.75" customHeight="1">
      <c r="A98" s="89">
        <v>15</v>
      </c>
      <c r="B98" s="90" t="s">
        <v>142</v>
      </c>
      <c r="C98" s="65" t="s">
        <v>23</v>
      </c>
      <c r="D98" s="52">
        <v>0.11</v>
      </c>
      <c r="E98" s="55">
        <f t="shared" si="1"/>
        <v>7011.576</v>
      </c>
      <c r="F98" s="132"/>
      <c r="G98" s="36"/>
      <c r="H98" s="12"/>
    </row>
    <row r="99" spans="1:8" ht="19.5" customHeight="1">
      <c r="A99" s="162">
        <v>16</v>
      </c>
      <c r="B99" s="189" t="s">
        <v>185</v>
      </c>
      <c r="C99" s="190"/>
      <c r="D99" s="163">
        <f>D100</f>
        <v>0.6</v>
      </c>
      <c r="E99" s="55">
        <f t="shared" si="1"/>
        <v>38244.96</v>
      </c>
      <c r="F99" s="131"/>
      <c r="G99" s="164"/>
      <c r="H99" s="2"/>
    </row>
    <row r="100" spans="1:8" ht="41.25" customHeight="1">
      <c r="A100" s="165"/>
      <c r="B100" s="166" t="s">
        <v>186</v>
      </c>
      <c r="C100" s="167" t="s">
        <v>187</v>
      </c>
      <c r="D100" s="163">
        <v>0.6</v>
      </c>
      <c r="E100" s="55">
        <f t="shared" si="1"/>
        <v>38244.96</v>
      </c>
      <c r="F100" s="168" t="s">
        <v>188</v>
      </c>
      <c r="G100" s="169" t="s">
        <v>189</v>
      </c>
      <c r="H100" s="2"/>
    </row>
    <row r="101" spans="1:8" ht="30" customHeight="1">
      <c r="A101" s="66">
        <v>17</v>
      </c>
      <c r="B101" s="82" t="s">
        <v>180</v>
      </c>
      <c r="C101" s="174" t="s">
        <v>26</v>
      </c>
      <c r="D101" s="58">
        <v>1.56</v>
      </c>
      <c r="E101" s="170">
        <f t="shared" si="1"/>
        <v>99436.89600000001</v>
      </c>
      <c r="F101" s="100"/>
      <c r="G101" s="14"/>
      <c r="H101" s="12"/>
    </row>
    <row r="102" spans="1:8" ht="22.5" customHeight="1" hidden="1">
      <c r="A102" s="66"/>
      <c r="B102" s="83" t="s">
        <v>143</v>
      </c>
      <c r="C102" s="38"/>
      <c r="D102" s="58"/>
      <c r="E102" s="55">
        <f t="shared" si="1"/>
        <v>0</v>
      </c>
      <c r="F102" s="133"/>
      <c r="G102" s="15"/>
      <c r="H102" s="12"/>
    </row>
    <row r="103" spans="1:8" ht="22.5" customHeight="1" hidden="1">
      <c r="A103" s="66"/>
      <c r="B103" s="83" t="s">
        <v>144</v>
      </c>
      <c r="C103" s="38"/>
      <c r="D103" s="58"/>
      <c r="E103" s="55">
        <f t="shared" si="1"/>
        <v>0</v>
      </c>
      <c r="F103" s="133"/>
      <c r="G103" s="15"/>
      <c r="H103" s="12"/>
    </row>
    <row r="104" spans="1:8" ht="20.25" customHeight="1" thickBot="1">
      <c r="A104" s="66">
        <v>18</v>
      </c>
      <c r="B104" s="175" t="s">
        <v>27</v>
      </c>
      <c r="C104" s="176" t="s">
        <v>88</v>
      </c>
      <c r="D104" s="177">
        <v>2.35</v>
      </c>
      <c r="E104" s="178">
        <f t="shared" si="1"/>
        <v>149792.76</v>
      </c>
      <c r="F104" s="134"/>
      <c r="G104" s="46"/>
      <c r="H104" s="12"/>
    </row>
    <row r="105" spans="1:8" ht="23.25" customHeight="1" thickBot="1">
      <c r="A105" s="67"/>
      <c r="B105" s="179" t="s">
        <v>145</v>
      </c>
      <c r="C105" s="180"/>
      <c r="D105" s="181">
        <f>D6+D33+D80+D104</f>
        <v>23.5</v>
      </c>
      <c r="E105" s="172">
        <f t="shared" si="1"/>
        <v>1497927.6</v>
      </c>
      <c r="F105" s="135"/>
      <c r="G105" s="47"/>
      <c r="H105" s="12"/>
    </row>
    <row r="106" ht="19.5" customHeight="1"/>
    <row r="107" spans="2:4" ht="12.75">
      <c r="B107" s="204" t="s">
        <v>159</v>
      </c>
      <c r="C107" s="204"/>
      <c r="D107" s="45"/>
    </row>
    <row r="108" ht="12.75">
      <c r="E108" s="2"/>
    </row>
  </sheetData>
  <sheetProtection/>
  <mergeCells count="65">
    <mergeCell ref="E62:E66"/>
    <mergeCell ref="E70:E74"/>
    <mergeCell ref="E12:E14"/>
    <mergeCell ref="E19:E25"/>
    <mergeCell ref="E31:E32"/>
    <mergeCell ref="E40:E41"/>
    <mergeCell ref="E44:E46"/>
    <mergeCell ref="E50:E53"/>
    <mergeCell ref="E59:E60"/>
    <mergeCell ref="B11:C11"/>
    <mergeCell ref="A12:A17"/>
    <mergeCell ref="D12:D14"/>
    <mergeCell ref="A1:E3"/>
    <mergeCell ref="A4:E4"/>
    <mergeCell ref="B6:C6"/>
    <mergeCell ref="B7:C7"/>
    <mergeCell ref="G22:G25"/>
    <mergeCell ref="B27:C27"/>
    <mergeCell ref="B30:C30"/>
    <mergeCell ref="C31:C32"/>
    <mergeCell ref="D31:D32"/>
    <mergeCell ref="B18:C18"/>
    <mergeCell ref="C19:C25"/>
    <mergeCell ref="D19:D25"/>
    <mergeCell ref="B20:B22"/>
    <mergeCell ref="F22:F25"/>
    <mergeCell ref="A43:A46"/>
    <mergeCell ref="B44:B46"/>
    <mergeCell ref="C44:C46"/>
    <mergeCell ref="D44:D46"/>
    <mergeCell ref="B33:C33"/>
    <mergeCell ref="B34:C34"/>
    <mergeCell ref="A35:A37"/>
    <mergeCell ref="B39:C39"/>
    <mergeCell ref="A40:A41"/>
    <mergeCell ref="B40:B41"/>
    <mergeCell ref="D50:D53"/>
    <mergeCell ref="B59:B60"/>
    <mergeCell ref="C59:C60"/>
    <mergeCell ref="D59:D60"/>
    <mergeCell ref="D40:D41"/>
    <mergeCell ref="B42:C42"/>
    <mergeCell ref="C40:C41"/>
    <mergeCell ref="B49:C49"/>
    <mergeCell ref="A50:A60"/>
    <mergeCell ref="B50:B53"/>
    <mergeCell ref="C50:C53"/>
    <mergeCell ref="A68:A74"/>
    <mergeCell ref="B70:B74"/>
    <mergeCell ref="C70:C74"/>
    <mergeCell ref="B107:C107"/>
    <mergeCell ref="B90:C90"/>
    <mergeCell ref="B75:C75"/>
    <mergeCell ref="B80:C80"/>
    <mergeCell ref="B81:C81"/>
    <mergeCell ref="A82:A89"/>
    <mergeCell ref="B82:B86"/>
    <mergeCell ref="D62:D66"/>
    <mergeCell ref="B99:C99"/>
    <mergeCell ref="B67:C67"/>
    <mergeCell ref="D70:D74"/>
    <mergeCell ref="B61:C61"/>
    <mergeCell ref="A62:A66"/>
    <mergeCell ref="B62:B66"/>
    <mergeCell ref="C62:C66"/>
  </mergeCells>
  <printOptions/>
  <pageMargins left="0.7874015748031497" right="0.7874015748031497" top="0.5905511811023623" bottom="0.5905511811023623" header="0.5118110236220472" footer="0.3937007874015748"/>
  <pageSetup horizontalDpi="600" verticalDpi="600" orientation="portrait" paperSize="9" scale="67" r:id="rId1"/>
  <rowBreaks count="2" manualBreakCount="2">
    <brk id="33" max="5" man="1"/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2020-03-02T11:45:20Z</cp:lastPrinted>
  <dcterms:created xsi:type="dcterms:W3CDTF">2019-09-03T02:54:18Z</dcterms:created>
  <dcterms:modified xsi:type="dcterms:W3CDTF">2020-03-02T12:35:49Z</dcterms:modified>
  <cp:category/>
  <cp:version/>
  <cp:contentType/>
  <cp:contentStatus/>
</cp:coreProperties>
</file>