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Desktop-qs1q0ch\документы балтийская2\Комфотрная городская среда 2024\Ленинградский,65\"/>
    </mc:Choice>
  </mc:AlternateContent>
  <xr:revisionPtr revIDLastSave="0" documentId="13_ncr:1_{7A9BA434-2EFD-4FF9-8BB6-35B4CBFF58A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7" i="1" s="1"/>
  <c r="G3" i="1"/>
  <c r="F3" i="1" s="1"/>
  <c r="D3" i="1"/>
  <c r="H6" i="1"/>
  <c r="H5" i="1"/>
  <c r="G6" i="1"/>
  <c r="G7" i="1" s="1"/>
  <c r="G5" i="1"/>
  <c r="H4" i="1"/>
  <c r="G4" i="1"/>
  <c r="F4" i="1" l="1"/>
  <c r="F5" i="1"/>
  <c r="F6" i="1"/>
  <c r="G9" i="1"/>
</calcChain>
</file>

<file path=xl/sharedStrings.xml><?xml version="1.0" encoding="utf-8"?>
<sst xmlns="http://schemas.openxmlformats.org/spreadsheetml/2006/main" count="15" uniqueCount="15">
  <si>
    <t>№ п/п</t>
  </si>
  <si>
    <t>Адрес МКД</t>
  </si>
  <si>
    <t>Вид работ</t>
  </si>
  <si>
    <t>Общая сумма софинансирования</t>
  </si>
  <si>
    <t>Итого:</t>
  </si>
  <si>
    <t>S МКД, кв.м</t>
  </si>
  <si>
    <t>Рассрочка на 8 мес.,руб/кв.м</t>
  </si>
  <si>
    <t>Спонсорская помощь УО (2%)</t>
  </si>
  <si>
    <t>пр. Ленинградский д. 65</t>
  </si>
  <si>
    <t>Стоимость работ по протоколу Обществ.комиссии</t>
  </si>
  <si>
    <t>Софинансирование собственников (1-3 стр. -3,5%; 4 стр.- 20,5%)</t>
  </si>
  <si>
    <t>ремонт дворового тротуара (мин.перечень)</t>
  </si>
  <si>
    <t>ремонт дворового проезда (мин.перечень)</t>
  </si>
  <si>
    <t>установка скамеек и урн (мин.перечень)</t>
  </si>
  <si>
    <t>оборудование дет.площадки (доп.перечень)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</si>
</sst>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3" fillId="0" borderId="0" xfId="0" applyFont="1"/>
    <xf numFmtId="2" fontId="4" fillId="0" borderId="2" xfId="0" applyNumberFormat="1" applyFont="1" applyBorder="1"/>
    <xf numFmtId="164" fontId="4" fillId="0" borderId="2" xfId="0" applyNumberFormat="1" applyFont="1" applyBorder="1"/>
    <xf numFmtId="2" fontId="5" fillId="0" borderId="2" xfId="0" applyNumberFormat="1" applyFont="1" applyBorder="1"/>
    <xf numFmtId="0" fontId="4" fillId="0" borderId="2" xfId="0" applyFont="1" applyBorder="1"/>
    <xf numFmtId="0" fontId="6" fillId="0" borderId="2" xfId="0" applyFont="1" applyBorder="1"/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4" fontId="1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4" fontId="4" fillId="0" borderId="0" xfId="0" applyNumberFormat="1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2" fontId="5" fillId="0" borderId="12" xfId="0" applyNumberFormat="1" applyFont="1" applyBorder="1"/>
    <xf numFmtId="0" fontId="7" fillId="2" borderId="7" xfId="0" applyFont="1" applyFill="1" applyBorder="1" applyAlignment="1">
      <alignment horizontal="center" vertical="center" wrapText="1"/>
    </xf>
    <xf numFmtId="2" fontId="7" fillId="0" borderId="9" xfId="0" applyNumberFormat="1" applyFont="1" applyBorder="1"/>
    <xf numFmtId="2" fontId="8" fillId="0" borderId="9" xfId="0" applyNumberFormat="1" applyFont="1" applyBorder="1"/>
    <xf numFmtId="2" fontId="7" fillId="0" borderId="1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21.7109375" customWidth="1"/>
    <col min="3" max="3" width="46.7109375" customWidth="1"/>
    <col min="4" max="4" width="12.7109375" bestFit="1" customWidth="1"/>
    <col min="5" max="5" width="13.7109375" customWidth="1"/>
    <col min="6" max="6" width="21.5703125" customWidth="1"/>
    <col min="7" max="7" width="20.7109375" customWidth="1"/>
    <col min="8" max="8" width="17.140625" customWidth="1"/>
    <col min="9" max="9" width="13" customWidth="1"/>
    <col min="10" max="10" width="11.42578125" customWidth="1"/>
    <col min="11" max="11" width="15.28515625" customWidth="1"/>
  </cols>
  <sheetData>
    <row r="1" spans="1:11" ht="15.75" thickBot="1" x14ac:dyDescent="0.3"/>
    <row r="2" spans="1:11" ht="78.75" x14ac:dyDescent="0.25">
      <c r="A2" s="25" t="s">
        <v>0</v>
      </c>
      <c r="B2" s="26" t="s">
        <v>1</v>
      </c>
      <c r="C2" s="26" t="s">
        <v>2</v>
      </c>
      <c r="D2" s="26"/>
      <c r="E2" s="27" t="s">
        <v>9</v>
      </c>
      <c r="F2" s="26" t="s">
        <v>3</v>
      </c>
      <c r="G2" s="26" t="s">
        <v>10</v>
      </c>
      <c r="H2" s="38" t="s">
        <v>7</v>
      </c>
      <c r="J2" s="19"/>
      <c r="K2" s="20"/>
    </row>
    <row r="3" spans="1:11" ht="15.75" x14ac:dyDescent="0.25">
      <c r="A3" s="28"/>
      <c r="B3" s="14" t="s">
        <v>8</v>
      </c>
      <c r="C3" s="1" t="s">
        <v>11</v>
      </c>
      <c r="D3" s="14">
        <f>E3+E4+E5+E6</f>
        <v>4336334.7300000004</v>
      </c>
      <c r="E3" s="11">
        <v>699666.85</v>
      </c>
      <c r="F3" s="12">
        <f>G3+H3</f>
        <v>38481.676749999999</v>
      </c>
      <c r="G3" s="7">
        <f>E3*0.035</f>
        <v>24488.339750000003</v>
      </c>
      <c r="H3" s="39">
        <f>E3*0.02</f>
        <v>13993.337</v>
      </c>
      <c r="I3" s="13"/>
      <c r="J3" s="19"/>
      <c r="K3" s="21"/>
    </row>
    <row r="4" spans="1:11" ht="15.6" customHeight="1" x14ac:dyDescent="0.25">
      <c r="A4" s="29">
        <v>1</v>
      </c>
      <c r="B4" s="15"/>
      <c r="C4" s="2" t="s">
        <v>12</v>
      </c>
      <c r="D4" s="17"/>
      <c r="E4" s="10">
        <v>2025860</v>
      </c>
      <c r="F4" s="3">
        <f>G4+H4</f>
        <v>111422.30000000002</v>
      </c>
      <c r="G4" s="7">
        <f>E4*0.035</f>
        <v>70905.100000000006</v>
      </c>
      <c r="H4" s="39">
        <f>E4*0.02</f>
        <v>40517.200000000004</v>
      </c>
      <c r="J4" s="19"/>
      <c r="K4" s="22"/>
    </row>
    <row r="5" spans="1:11" ht="15.75" x14ac:dyDescent="0.25">
      <c r="A5" s="30"/>
      <c r="B5" s="15"/>
      <c r="C5" s="2" t="s">
        <v>13</v>
      </c>
      <c r="D5" s="17"/>
      <c r="E5" s="10">
        <v>229718.96</v>
      </c>
      <c r="F5" s="3">
        <f>G5+H5</f>
        <v>12634.542800000001</v>
      </c>
      <c r="G5" s="8">
        <f>E5*0.035</f>
        <v>8040.1636000000008</v>
      </c>
      <c r="H5" s="39">
        <f>E5*0.02</f>
        <v>4594.3792000000003</v>
      </c>
      <c r="I5" s="13"/>
      <c r="J5" s="23"/>
      <c r="K5" s="22"/>
    </row>
    <row r="6" spans="1:11" ht="15.75" x14ac:dyDescent="0.25">
      <c r="A6" s="30"/>
      <c r="B6" s="16"/>
      <c r="C6" s="2" t="s">
        <v>14</v>
      </c>
      <c r="D6" s="18"/>
      <c r="E6" s="10">
        <v>1381088.92</v>
      </c>
      <c r="F6" s="3">
        <f>G6+H6</f>
        <v>310745.00699999998</v>
      </c>
      <c r="G6" s="7">
        <f>E6*0.205</f>
        <v>283123.22859999997</v>
      </c>
      <c r="H6" s="39">
        <f>E6*0.02</f>
        <v>27621.778399999999</v>
      </c>
      <c r="J6" s="23"/>
      <c r="K6" s="22"/>
    </row>
    <row r="7" spans="1:11" ht="15.75" x14ac:dyDescent="0.25">
      <c r="A7" s="31"/>
      <c r="B7" s="1"/>
      <c r="C7" s="2"/>
      <c r="D7" s="2"/>
      <c r="E7" s="3"/>
      <c r="F7" s="5" t="s">
        <v>4</v>
      </c>
      <c r="G7" s="9">
        <f>SUM(G3:G6)</f>
        <v>386556.83194999996</v>
      </c>
      <c r="H7" s="40">
        <f>SUM(H3:H6)</f>
        <v>86726.694600000003</v>
      </c>
      <c r="I7" s="6"/>
      <c r="J7" s="23"/>
      <c r="K7" s="24"/>
    </row>
    <row r="8" spans="1:11" ht="15.75" x14ac:dyDescent="0.25">
      <c r="A8" s="31"/>
      <c r="B8" s="1"/>
      <c r="C8" s="2"/>
      <c r="D8" s="2"/>
      <c r="E8" s="10" t="s">
        <v>5</v>
      </c>
      <c r="F8" s="4">
        <v>8372.1</v>
      </c>
      <c r="G8" s="7"/>
      <c r="H8" s="39"/>
      <c r="I8" s="6"/>
    </row>
    <row r="9" spans="1:11" ht="16.5" thickBot="1" x14ac:dyDescent="0.3">
      <c r="A9" s="32"/>
      <c r="B9" s="33"/>
      <c r="C9" s="34"/>
      <c r="D9" s="34"/>
      <c r="E9" s="35" t="s">
        <v>6</v>
      </c>
      <c r="F9" s="36"/>
      <c r="G9" s="37">
        <f>G7/F8/8</f>
        <v>5.7715034452228222</v>
      </c>
      <c r="H9" s="41"/>
      <c r="I9" s="6"/>
    </row>
    <row r="10" spans="1:11" x14ac:dyDescent="0.25">
      <c r="E10" s="6"/>
      <c r="F10" s="6"/>
      <c r="G10" s="6"/>
      <c r="H10" s="6"/>
      <c r="I10" s="6"/>
    </row>
    <row r="12" spans="1:11" x14ac:dyDescent="0.25">
      <c r="F12" s="13"/>
    </row>
    <row r="14" spans="1:11" x14ac:dyDescent="0.25">
      <c r="F14" s="13"/>
    </row>
  </sheetData>
  <mergeCells count="4">
    <mergeCell ref="A4:A6"/>
    <mergeCell ref="E9:F9"/>
    <mergeCell ref="B3:B6"/>
    <mergeCell ref="D3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шрейбер</cp:lastModifiedBy>
  <cp:lastPrinted>2023-02-16T10:12:57Z</cp:lastPrinted>
  <dcterms:created xsi:type="dcterms:W3CDTF">2015-06-05T18:19:34Z</dcterms:created>
  <dcterms:modified xsi:type="dcterms:W3CDTF">2025-02-04T02:00:23Z</dcterms:modified>
</cp:coreProperties>
</file>