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2026server\документы балтийская\Балтийская\Резервный фонд, аренда\"/>
    </mc:Choice>
  </mc:AlternateContent>
  <xr:revisionPtr revIDLastSave="0" documentId="13_ncr:1_{62B83CA9-67E1-445E-8BAB-938D8057B69F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E48" i="1"/>
  <c r="C44" i="1"/>
  <c r="C48" i="1" s="1"/>
  <c r="C38" i="1"/>
  <c r="C32" i="1"/>
  <c r="C25" i="1"/>
  <c r="C14" i="1"/>
  <c r="C10" i="1"/>
  <c r="B48" i="1"/>
</calcChain>
</file>

<file path=xl/sharedStrings.xml><?xml version="1.0" encoding="utf-8"?>
<sst xmlns="http://schemas.openxmlformats.org/spreadsheetml/2006/main" count="56" uniqueCount="39">
  <si>
    <t>Год</t>
  </si>
  <si>
    <t>Сумма</t>
  </si>
  <si>
    <t>ИТОГО</t>
  </si>
  <si>
    <t>Накоплено целевых средст  на ТР (руб.)</t>
  </si>
  <si>
    <t>Выполнено ТР на сумму (руб.)</t>
  </si>
  <si>
    <t>Всего заключено Договоров по ТР на сумму</t>
  </si>
  <si>
    <t>Перечень текущих ремонтов (ТР)</t>
  </si>
  <si>
    <t>с учетом января 2026</t>
  </si>
  <si>
    <t>Баланс целевых средств на текущий ремонт по пр-т Ленинградский  д. 20 на 01.02.2026г.</t>
  </si>
  <si>
    <t>Ленинградский,20</t>
  </si>
  <si>
    <t>S=11383,5</t>
  </si>
  <si>
    <t>2,0 руб./кв.м.</t>
  </si>
  <si>
    <r>
      <t xml:space="preserve">Магазин </t>
    </r>
    <r>
      <rPr>
        <sz val="11"/>
        <color theme="1"/>
        <rFont val="Calibri"/>
        <family val="2"/>
        <charset val="204"/>
        <scheme val="minor"/>
      </rPr>
      <t>(аренда проезда)</t>
    </r>
  </si>
  <si>
    <r>
      <t xml:space="preserve">Эксперт </t>
    </r>
    <r>
      <rPr>
        <sz val="12"/>
        <color theme="1"/>
        <rFont val="Calibri"/>
        <family val="2"/>
        <charset val="204"/>
        <scheme val="minor"/>
      </rPr>
      <t>(антены)</t>
    </r>
  </si>
  <si>
    <r>
      <t>2,0 руб./кв.м.</t>
    </r>
    <r>
      <rPr>
        <sz val="10"/>
        <color theme="1"/>
        <rFont val="Calibri"/>
        <family val="2"/>
        <charset val="204"/>
        <scheme val="minor"/>
      </rPr>
      <t xml:space="preserve"> с декабря месяца</t>
    </r>
  </si>
  <si>
    <t>Договор 1/20 от 16.06.2020 ремонт входных групп 1-5 п, с решетками</t>
  </si>
  <si>
    <t>Договор 5/20 от 24.07.2020Швы межпанельные 20 п.м.</t>
  </si>
  <si>
    <t>Договор 3/21 от 17.06.2021ремонт тамбуров 1-2 п. с заменой дверей и пола на керамогранит</t>
  </si>
  <si>
    <t>Договор 7/21 от 09.07.2021 Швы межпанельные 46  п.м.</t>
  </si>
  <si>
    <t>Договор   6-дог/22 от 26.03.2022 замена дверей в тамбурах 3-5 п.</t>
  </si>
  <si>
    <t>Договор   11-Дог/22 от 25.04.2022 ремонт тамбуров 3-5 п. (строительная часть)</t>
  </si>
  <si>
    <t>Счет349 от25.08.2022 изготовление лавочек -6 шт. Монтаж делала УО.</t>
  </si>
  <si>
    <t>Счет №278 от 29.07.2022 изготовление почтовых ящиков в 3 под. Монтаж делал УО.</t>
  </si>
  <si>
    <t>Договор  № 102/23  от 16.02.2023 монтаж пластиковых окон 2 нижних на все подьезды- 10шт</t>
  </si>
  <si>
    <t>Договор  № 12/23  от 23.05.2023 ремонт 1 эт. под.1,2 4,5</t>
  </si>
  <si>
    <t>Счет   № 1044  от 30.05.2023 замена почтовых ящиков под.1,2 4,5. Монтаж делало УО</t>
  </si>
  <si>
    <t>Договор 15/23 от 22.05.2023  Ремонт межпанельных швов -20 п.м.</t>
  </si>
  <si>
    <t>Договор  № 26 Дог.2024 от 25.04.2024 монтаж пластиковых окон по 2 на все подьезды- 10шт</t>
  </si>
  <si>
    <t>Счет   № 115 от 23.05.2024 замена канатов на лифте под. № -50%. Остальные 50% оплатило УО(за счет тарифа)</t>
  </si>
  <si>
    <t>Договор 7/24 от 15.05.2024 Ремонт швов - 51 п.м.</t>
  </si>
  <si>
    <t>Договор191/2025 от 08.04.2025 Монтаж пластиковых окон 10 шт. по два на подъезд</t>
  </si>
  <si>
    <t>Договор 5/2025 от 30.04.2025 Ремонт швов 151 п.м.</t>
  </si>
  <si>
    <t>Дог. №10-25 от 01.07.2025 Ремонт асфальт. Бетонного покрытия, проезд</t>
  </si>
  <si>
    <t>Дог. №13-25 от 11.09.2025 Ремонт пандуса площадки мусоропровода 5 под. Л-20</t>
  </si>
  <si>
    <t>Договор11.1-Дог/2022 от 26.06.2022 ремонт 1 этажа 3 под. строительная часть</t>
  </si>
  <si>
    <r>
      <t xml:space="preserve">Дог. №4748.20/1 от 19.01.2026   Монтаж пластиковых окон 10 шт. по два на подъезд. </t>
    </r>
    <r>
      <rPr>
        <sz val="14"/>
        <color rgb="FFFF0000"/>
        <rFont val="Calibri"/>
        <family val="2"/>
        <charset val="204"/>
        <scheme val="minor"/>
      </rPr>
      <t>Аванс</t>
    </r>
  </si>
  <si>
    <r>
      <t xml:space="preserve">Баланс целевых средст на ТР на 01.02.2026 (учтены начисления и расходы по январь 2026г.) </t>
    </r>
    <r>
      <rPr>
        <b/>
        <sz val="14"/>
        <color rgb="FFFF0000"/>
        <rFont val="Calibri"/>
        <family val="2"/>
        <charset val="204"/>
        <scheme val="minor"/>
      </rPr>
      <t>+85809,37</t>
    </r>
    <r>
      <rPr>
        <b/>
        <u/>
        <sz val="14"/>
        <color rgb="FFFF0000"/>
        <rFont val="Calibri"/>
        <family val="2"/>
        <charset val="204"/>
        <scheme val="minor"/>
      </rPr>
      <t xml:space="preserve"> </t>
    </r>
    <r>
      <rPr>
        <b/>
        <sz val="14"/>
        <color rgb="FFFF0000"/>
        <rFont val="Calibri"/>
        <family val="2"/>
        <charset val="204"/>
        <scheme val="minor"/>
      </rPr>
      <t>руб.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b/>
        <sz val="14"/>
        <color rgb="FFFF0000"/>
        <rFont val="Calibri"/>
        <family val="2"/>
        <charset val="204"/>
        <scheme val="minor"/>
      </rPr>
      <t>(накоплено)</t>
    </r>
  </si>
  <si>
    <r>
      <t xml:space="preserve">Тариф на доме </t>
    </r>
    <r>
      <rPr>
        <b/>
        <sz val="14"/>
        <color rgb="FFFF0000"/>
        <rFont val="Calibri"/>
        <family val="2"/>
        <charset val="204"/>
        <scheme val="minor"/>
      </rPr>
      <t xml:space="preserve">не менялся с 1 декабря 2019 года </t>
    </r>
    <r>
      <rPr>
        <b/>
        <sz val="14"/>
        <color theme="1"/>
        <rFont val="Calibri"/>
        <family val="2"/>
        <charset val="204"/>
        <scheme val="minor"/>
      </rPr>
      <t>и составляет 27,65 руб/м.кв. в том числе на текущий ремонт 2,0 на м.кв.</t>
    </r>
  </si>
  <si>
    <t>Администрация УО Балтийская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</si>
</sst>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u/>
      <sz val="14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" fontId="4" fillId="0" borderId="22" xfId="0" applyNumberFormat="1" applyFont="1" applyFill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" fontId="4" fillId="0" borderId="20" xfId="0" applyNumberFormat="1" applyFont="1" applyFill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4" fillId="0" borderId="27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13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0" fillId="0" borderId="14" xfId="0" applyBorder="1" applyAlignment="1">
      <alignment vertical="top"/>
    </xf>
    <xf numFmtId="0" fontId="5" fillId="0" borderId="17" xfId="0" applyFont="1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26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4" fontId="4" fillId="0" borderId="20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4" fontId="5" fillId="0" borderId="11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1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0" fontId="4" fillId="0" borderId="3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1"/>
  <sheetViews>
    <sheetView tabSelected="1" topLeftCell="A37" zoomScale="98" zoomScaleNormal="98" workbookViewId="0">
      <selection activeCell="L54" sqref="L54"/>
    </sheetView>
  </sheetViews>
  <sheetFormatPr defaultRowHeight="18.75" x14ac:dyDescent="0.3"/>
  <cols>
    <col min="1" max="1" width="18.140625" style="2" customWidth="1"/>
    <col min="2" max="2" width="25.7109375" style="2" customWidth="1"/>
    <col min="3" max="3" width="22.85546875" style="2" customWidth="1"/>
    <col min="4" max="4" width="59.7109375" style="2" customWidth="1"/>
    <col min="5" max="5" width="17" style="2" customWidth="1"/>
    <col min="6" max="6" width="18.28515625" style="2" customWidth="1"/>
    <col min="7" max="13" width="9.140625" style="2"/>
    <col min="14" max="16384" width="9.140625" style="1"/>
  </cols>
  <sheetData>
    <row r="1" spans="1:13" ht="54" customHeight="1" thickBot="1" x14ac:dyDescent="0.35">
      <c r="A1" s="56" t="s">
        <v>8</v>
      </c>
      <c r="B1" s="56"/>
      <c r="C1" s="56"/>
      <c r="D1" s="56"/>
      <c r="E1" s="56"/>
    </row>
    <row r="2" spans="1:13" ht="54" customHeight="1" thickBot="1" x14ac:dyDescent="0.35">
      <c r="A2" s="57" t="s">
        <v>9</v>
      </c>
      <c r="B2" s="58"/>
      <c r="C2" s="59" t="s">
        <v>10</v>
      </c>
      <c r="D2" s="55"/>
      <c r="E2" s="55"/>
    </row>
    <row r="3" spans="1:13" x14ac:dyDescent="0.3">
      <c r="A3" s="46" t="s">
        <v>0</v>
      </c>
      <c r="B3" s="44" t="s">
        <v>3</v>
      </c>
      <c r="C3" s="44" t="s">
        <v>4</v>
      </c>
      <c r="D3" s="48" t="s">
        <v>6</v>
      </c>
      <c r="E3" s="50" t="s">
        <v>1</v>
      </c>
    </row>
    <row r="4" spans="1:13" ht="22.5" customHeight="1" thickBot="1" x14ac:dyDescent="0.35">
      <c r="A4" s="47"/>
      <c r="B4" s="45"/>
      <c r="C4" s="45"/>
      <c r="D4" s="49"/>
      <c r="E4" s="51"/>
    </row>
    <row r="5" spans="1:13" ht="20.25" customHeight="1" x14ac:dyDescent="0.3">
      <c r="A5" s="54">
        <v>2019</v>
      </c>
      <c r="B5" s="68"/>
      <c r="C5" s="68"/>
      <c r="D5" s="69"/>
      <c r="E5" s="17"/>
    </row>
    <row r="6" spans="1:13" ht="36.75" customHeight="1" x14ac:dyDescent="0.3">
      <c r="A6" s="64" t="s">
        <v>14</v>
      </c>
      <c r="B6" s="70">
        <v>22767</v>
      </c>
      <c r="C6" s="70"/>
      <c r="D6" s="71"/>
      <c r="E6" s="12"/>
    </row>
    <row r="7" spans="1:13" ht="42.75" customHeight="1" x14ac:dyDescent="0.3">
      <c r="A7" s="61" t="s">
        <v>12</v>
      </c>
      <c r="B7" s="70">
        <v>4000</v>
      </c>
      <c r="C7" s="70"/>
      <c r="D7" s="71"/>
      <c r="E7" s="12"/>
    </row>
    <row r="8" spans="1:13" ht="20.25" customHeight="1" thickBot="1" x14ac:dyDescent="0.35">
      <c r="A8" s="74"/>
      <c r="B8" s="75"/>
      <c r="C8" s="75"/>
      <c r="D8" s="76"/>
      <c r="E8" s="77"/>
    </row>
    <row r="9" spans="1:13" ht="26.25" customHeight="1" x14ac:dyDescent="0.3">
      <c r="A9" s="78">
        <v>2020</v>
      </c>
      <c r="B9" s="79"/>
      <c r="C9" s="79"/>
      <c r="D9" s="80"/>
      <c r="E9" s="17"/>
    </row>
    <row r="10" spans="1:13" ht="35.25" customHeight="1" x14ac:dyDescent="0.3">
      <c r="A10" s="18" t="s">
        <v>11</v>
      </c>
      <c r="B10" s="11">
        <v>278668.09999999998</v>
      </c>
      <c r="C10" s="62">
        <f>E10+E11</f>
        <v>226806.21</v>
      </c>
      <c r="D10" s="63" t="s">
        <v>15</v>
      </c>
      <c r="E10" s="97">
        <v>211021</v>
      </c>
    </row>
    <row r="11" spans="1:13" ht="35.25" customHeight="1" x14ac:dyDescent="0.3">
      <c r="A11" s="73" t="s">
        <v>12</v>
      </c>
      <c r="B11" s="62">
        <v>48000</v>
      </c>
      <c r="C11" s="20"/>
      <c r="D11" s="65" t="s">
        <v>16</v>
      </c>
      <c r="E11" s="98">
        <v>15785.21</v>
      </c>
    </row>
    <row r="12" spans="1:13" ht="31.5" customHeight="1" thickBot="1" x14ac:dyDescent="0.4">
      <c r="A12" s="30"/>
      <c r="B12" s="37"/>
      <c r="C12" s="38"/>
      <c r="D12" s="81"/>
      <c r="E12" s="99"/>
      <c r="G12" s="8"/>
    </row>
    <row r="13" spans="1:13" ht="21" customHeight="1" thickBot="1" x14ac:dyDescent="0.35">
      <c r="A13" s="15">
        <v>2021</v>
      </c>
      <c r="B13" s="16"/>
      <c r="C13" s="40"/>
      <c r="D13" s="80"/>
      <c r="E13" s="100"/>
      <c r="L13" s="1"/>
      <c r="M13" s="1"/>
    </row>
    <row r="14" spans="1:13" ht="39.75" customHeight="1" x14ac:dyDescent="0.3">
      <c r="A14" s="18" t="s">
        <v>11</v>
      </c>
      <c r="B14" s="19">
        <v>288685.56</v>
      </c>
      <c r="C14" s="36">
        <f>E14+E15</f>
        <v>250126</v>
      </c>
      <c r="D14" s="80" t="s">
        <v>17</v>
      </c>
      <c r="E14" s="101">
        <v>220226</v>
      </c>
      <c r="L14" s="1"/>
      <c r="M14" s="1"/>
    </row>
    <row r="15" spans="1:13" ht="44.25" customHeight="1" x14ac:dyDescent="0.3">
      <c r="A15" s="61" t="s">
        <v>12</v>
      </c>
      <c r="B15" s="19">
        <v>48000</v>
      </c>
      <c r="C15" s="20"/>
      <c r="D15" s="67" t="s">
        <v>18</v>
      </c>
      <c r="E15" s="101">
        <v>29900</v>
      </c>
      <c r="L15" s="1"/>
      <c r="M15" s="1"/>
    </row>
    <row r="16" spans="1:13" ht="19.5" thickBot="1" x14ac:dyDescent="0.35">
      <c r="A16" s="23"/>
      <c r="B16" s="24"/>
      <c r="C16" s="25"/>
      <c r="D16" s="84"/>
      <c r="E16" s="102"/>
      <c r="L16" s="1"/>
      <c r="M16" s="1"/>
    </row>
    <row r="17" spans="1:13" ht="27.75" customHeight="1" x14ac:dyDescent="0.3">
      <c r="A17" s="26">
        <v>2022</v>
      </c>
      <c r="B17" s="27"/>
      <c r="C17" s="41"/>
      <c r="D17" s="63"/>
      <c r="E17" s="98"/>
      <c r="L17" s="1"/>
      <c r="M17" s="1"/>
    </row>
    <row r="18" spans="1:13" ht="35.25" customHeight="1" x14ac:dyDescent="0.3">
      <c r="A18" s="18" t="s">
        <v>11</v>
      </c>
      <c r="B18" s="28">
        <v>295060.32</v>
      </c>
      <c r="C18" s="14">
        <f>E18+E19+E20+E21+E22</f>
        <v>603585</v>
      </c>
      <c r="D18" s="67" t="s">
        <v>19</v>
      </c>
      <c r="E18" s="103">
        <v>183900</v>
      </c>
      <c r="L18" s="1"/>
      <c r="M18" s="1"/>
    </row>
    <row r="19" spans="1:13" ht="39" customHeight="1" x14ac:dyDescent="0.3">
      <c r="A19" s="61" t="s">
        <v>13</v>
      </c>
      <c r="B19" s="28">
        <v>144000</v>
      </c>
      <c r="C19" s="29"/>
      <c r="D19" s="85" t="s">
        <v>20</v>
      </c>
      <c r="E19" s="101">
        <v>307740</v>
      </c>
      <c r="L19" s="1"/>
      <c r="M19" s="1"/>
    </row>
    <row r="20" spans="1:13" ht="47.25" customHeight="1" x14ac:dyDescent="0.3">
      <c r="A20" s="61" t="s">
        <v>12</v>
      </c>
      <c r="B20" s="19">
        <v>48000</v>
      </c>
      <c r="C20" s="20"/>
      <c r="D20" s="85" t="s">
        <v>21</v>
      </c>
      <c r="E20" s="101">
        <v>52585</v>
      </c>
      <c r="L20" s="1"/>
      <c r="M20" s="1"/>
    </row>
    <row r="21" spans="1:13" ht="47.25" customHeight="1" x14ac:dyDescent="0.3">
      <c r="A21" s="61"/>
      <c r="B21" s="19"/>
      <c r="C21" s="20"/>
      <c r="D21" s="85" t="s">
        <v>22</v>
      </c>
      <c r="E21" s="101">
        <v>15670</v>
      </c>
      <c r="L21" s="1"/>
      <c r="M21" s="1"/>
    </row>
    <row r="22" spans="1:13" ht="47.25" customHeight="1" x14ac:dyDescent="0.3">
      <c r="A22" s="73"/>
      <c r="B22" s="28"/>
      <c r="C22" s="29"/>
      <c r="D22" s="106" t="s">
        <v>34</v>
      </c>
      <c r="E22" s="103">
        <v>43690</v>
      </c>
      <c r="L22" s="1"/>
      <c r="M22" s="1"/>
    </row>
    <row r="23" spans="1:13" ht="18.75" customHeight="1" thickBot="1" x14ac:dyDescent="0.35">
      <c r="A23" s="90"/>
      <c r="B23" s="24"/>
      <c r="C23" s="25"/>
      <c r="D23" s="86"/>
      <c r="E23" s="99"/>
      <c r="L23" s="1"/>
      <c r="M23" s="1"/>
    </row>
    <row r="24" spans="1:13" x14ac:dyDescent="0.3">
      <c r="A24" s="15">
        <v>2023</v>
      </c>
      <c r="B24" s="91"/>
      <c r="C24" s="40"/>
      <c r="D24" s="80"/>
      <c r="E24" s="100"/>
      <c r="F24" s="9"/>
    </row>
    <row r="25" spans="1:13" ht="56.25" x14ac:dyDescent="0.3">
      <c r="A25" s="18" t="s">
        <v>11</v>
      </c>
      <c r="B25" s="28">
        <v>295060.32</v>
      </c>
      <c r="C25" s="72">
        <f>E25+E26+E27+E28</f>
        <v>575179.84</v>
      </c>
      <c r="D25" s="65" t="s">
        <v>23</v>
      </c>
      <c r="E25" s="98">
        <v>203000</v>
      </c>
      <c r="F25" s="9"/>
    </row>
    <row r="26" spans="1:13" ht="37.5" x14ac:dyDescent="0.3">
      <c r="A26" s="61" t="s">
        <v>13</v>
      </c>
      <c r="B26" s="28">
        <v>144000</v>
      </c>
      <c r="C26" s="22"/>
      <c r="D26" s="67" t="s">
        <v>24</v>
      </c>
      <c r="E26" s="101">
        <v>255759.84</v>
      </c>
      <c r="F26" s="9"/>
    </row>
    <row r="27" spans="1:13" ht="37.5" x14ac:dyDescent="0.3">
      <c r="A27" s="61" t="s">
        <v>12</v>
      </c>
      <c r="B27" s="19">
        <v>48000</v>
      </c>
      <c r="C27" s="22"/>
      <c r="D27" s="67" t="s">
        <v>25</v>
      </c>
      <c r="E27" s="101">
        <v>98420</v>
      </c>
      <c r="F27" s="9"/>
    </row>
    <row r="28" spans="1:13" ht="37.5" x14ac:dyDescent="0.3">
      <c r="A28" s="61"/>
      <c r="B28" s="27"/>
      <c r="C28" s="72"/>
      <c r="D28" s="65" t="s">
        <v>26</v>
      </c>
      <c r="E28" s="98">
        <v>18000</v>
      </c>
      <c r="F28" s="9"/>
    </row>
    <row r="29" spans="1:13" x14ac:dyDescent="0.3">
      <c r="A29" s="21"/>
      <c r="B29" s="31"/>
      <c r="C29" s="22"/>
      <c r="D29" s="67"/>
      <c r="E29" s="101"/>
      <c r="F29" s="9"/>
    </row>
    <row r="30" spans="1:13" ht="29.25" customHeight="1" thickBot="1" x14ac:dyDescent="0.35">
      <c r="A30" s="30"/>
      <c r="B30" s="24"/>
      <c r="C30" s="25"/>
      <c r="D30" s="89"/>
      <c r="E30" s="99"/>
    </row>
    <row r="31" spans="1:13" ht="32.25" customHeight="1" x14ac:dyDescent="0.3">
      <c r="A31" s="32">
        <v>2024</v>
      </c>
      <c r="B31" s="33"/>
      <c r="C31" s="42"/>
      <c r="D31" s="88"/>
      <c r="E31" s="104"/>
    </row>
    <row r="32" spans="1:13" ht="40.5" customHeight="1" x14ac:dyDescent="0.3">
      <c r="A32" s="18" t="s">
        <v>11</v>
      </c>
      <c r="B32" s="28">
        <v>281400.12</v>
      </c>
      <c r="C32" s="14">
        <f>E32+E33+E34</f>
        <v>272631</v>
      </c>
      <c r="D32" s="87" t="s">
        <v>27</v>
      </c>
      <c r="E32" s="103">
        <v>210000</v>
      </c>
    </row>
    <row r="33" spans="1:6" ht="60" customHeight="1" x14ac:dyDescent="0.3">
      <c r="A33" s="61" t="s">
        <v>13</v>
      </c>
      <c r="B33" s="28">
        <v>144000</v>
      </c>
      <c r="C33" s="29"/>
      <c r="D33" s="87" t="s">
        <v>28</v>
      </c>
      <c r="E33" s="103">
        <v>16731</v>
      </c>
    </row>
    <row r="34" spans="1:6" ht="36" customHeight="1" x14ac:dyDescent="0.3">
      <c r="A34" s="61" t="s">
        <v>12</v>
      </c>
      <c r="B34" s="19">
        <v>48000</v>
      </c>
      <c r="C34" s="29"/>
      <c r="D34" s="87" t="s">
        <v>29</v>
      </c>
      <c r="E34" s="103">
        <v>45900</v>
      </c>
    </row>
    <row r="35" spans="1:6" ht="36" customHeight="1" x14ac:dyDescent="0.3">
      <c r="A35" s="61"/>
      <c r="B35" s="19"/>
      <c r="C35" s="29"/>
      <c r="D35" s="87"/>
      <c r="E35" s="103"/>
    </row>
    <row r="36" spans="1:6" ht="44.25" customHeight="1" thickBot="1" x14ac:dyDescent="0.35">
      <c r="A36" s="93"/>
      <c r="B36" s="92"/>
      <c r="C36" s="25"/>
      <c r="D36" s="81"/>
      <c r="E36" s="99"/>
    </row>
    <row r="37" spans="1:6" ht="35.25" customHeight="1" x14ac:dyDescent="0.3">
      <c r="A37" s="78">
        <v>2025</v>
      </c>
      <c r="B37" s="16"/>
      <c r="C37" s="79"/>
      <c r="D37" s="66"/>
      <c r="E37" s="100"/>
    </row>
    <row r="38" spans="1:6" ht="37.5" x14ac:dyDescent="0.3">
      <c r="A38" s="60" t="s">
        <v>11</v>
      </c>
      <c r="B38" s="34">
        <v>273204</v>
      </c>
      <c r="C38" s="35">
        <f>E38+E39+E40+E41</f>
        <v>476475</v>
      </c>
      <c r="D38" s="65" t="s">
        <v>30</v>
      </c>
      <c r="E38" s="98">
        <v>225000</v>
      </c>
    </row>
    <row r="39" spans="1:6" ht="37.5" x14ac:dyDescent="0.3">
      <c r="A39" s="61" t="s">
        <v>13</v>
      </c>
      <c r="B39" s="28">
        <v>144000</v>
      </c>
      <c r="C39" s="36"/>
      <c r="D39" s="67" t="s">
        <v>31</v>
      </c>
      <c r="E39" s="101">
        <v>151000</v>
      </c>
    </row>
    <row r="40" spans="1:6" ht="37.5" x14ac:dyDescent="0.3">
      <c r="A40" s="61" t="s">
        <v>12</v>
      </c>
      <c r="B40" s="19">
        <v>48000</v>
      </c>
      <c r="C40" s="36"/>
      <c r="D40" s="67" t="s">
        <v>32</v>
      </c>
      <c r="E40" s="101">
        <v>30240</v>
      </c>
    </row>
    <row r="41" spans="1:6" ht="37.5" x14ac:dyDescent="0.3">
      <c r="A41" s="64"/>
      <c r="B41" s="34"/>
      <c r="C41" s="14"/>
      <c r="D41" s="87" t="s">
        <v>33</v>
      </c>
      <c r="E41" s="103">
        <v>70235</v>
      </c>
    </row>
    <row r="42" spans="1:6" ht="19.5" thickBot="1" x14ac:dyDescent="0.35">
      <c r="A42" s="73"/>
      <c r="B42" s="13"/>
      <c r="C42" s="14"/>
      <c r="D42" s="87"/>
      <c r="E42" s="103"/>
    </row>
    <row r="43" spans="1:6" x14ac:dyDescent="0.3">
      <c r="A43" s="94">
        <v>2026</v>
      </c>
      <c r="B43" s="95"/>
      <c r="C43" s="42"/>
      <c r="D43" s="88"/>
      <c r="E43" s="104"/>
    </row>
    <row r="44" spans="1:6" ht="56.25" x14ac:dyDescent="0.3">
      <c r="A44" s="18" t="s">
        <v>11</v>
      </c>
      <c r="B44" s="13">
        <v>22767</v>
      </c>
      <c r="C44" s="14">
        <f>E44</f>
        <v>151000</v>
      </c>
      <c r="D44" s="87" t="s">
        <v>35</v>
      </c>
      <c r="E44" s="103">
        <v>151000</v>
      </c>
    </row>
    <row r="45" spans="1:6" ht="34.5" x14ac:dyDescent="0.3">
      <c r="A45" s="61" t="s">
        <v>13</v>
      </c>
      <c r="B45" s="13">
        <v>12000</v>
      </c>
      <c r="C45" s="14"/>
      <c r="D45" s="87"/>
      <c r="E45" s="103"/>
    </row>
    <row r="46" spans="1:6" ht="33.75" x14ac:dyDescent="0.3">
      <c r="A46" s="61" t="s">
        <v>12</v>
      </c>
      <c r="B46" s="13">
        <v>4000</v>
      </c>
      <c r="C46" s="14"/>
      <c r="D46" s="87"/>
      <c r="E46" s="103"/>
    </row>
    <row r="47" spans="1:6" ht="30.75" thickBot="1" x14ac:dyDescent="0.35">
      <c r="A47" s="39" t="s">
        <v>7</v>
      </c>
      <c r="B47" s="37"/>
      <c r="C47" s="38"/>
      <c r="D47" s="89"/>
      <c r="E47" s="99"/>
    </row>
    <row r="48" spans="1:6" ht="19.5" thickBot="1" x14ac:dyDescent="0.35">
      <c r="A48" s="4" t="s">
        <v>2</v>
      </c>
      <c r="B48" s="82">
        <f>B6+B7+B10+B11+B14+B15+B18+B19+B20+B25+B26+B27+B32+B33+B34+B38+B39+B40+B44+B45+B46</f>
        <v>2641612.42</v>
      </c>
      <c r="C48" s="96">
        <f>C10+C14+C18+C25+C32+C38+C44</f>
        <v>2555803.0499999998</v>
      </c>
      <c r="D48" s="5" t="s">
        <v>5</v>
      </c>
      <c r="E48" s="105">
        <f>SUM(E9:E44)</f>
        <v>2555803.0499999998</v>
      </c>
      <c r="F48" s="83"/>
    </row>
    <row r="49" spans="1:6" x14ac:dyDescent="0.3">
      <c r="D49" s="3"/>
      <c r="F49" s="7"/>
    </row>
    <row r="50" spans="1:6" x14ac:dyDescent="0.3">
      <c r="A50" s="6" t="s">
        <v>36</v>
      </c>
      <c r="B50" s="7"/>
      <c r="C50" s="7"/>
      <c r="D50" s="7"/>
      <c r="E50" s="7"/>
      <c r="F50" s="9"/>
    </row>
    <row r="51" spans="1:6" x14ac:dyDescent="0.3">
      <c r="A51" s="52" t="s">
        <v>37</v>
      </c>
      <c r="B51" s="53"/>
      <c r="C51" s="53"/>
      <c r="D51" s="53"/>
      <c r="E51" s="53"/>
    </row>
    <row r="52" spans="1:6" x14ac:dyDescent="0.3">
      <c r="D52" s="43"/>
      <c r="E52" s="43"/>
    </row>
    <row r="53" spans="1:6" x14ac:dyDescent="0.3">
      <c r="B53" s="83"/>
      <c r="D53" s="10" t="s">
        <v>38</v>
      </c>
    </row>
    <row r="54" spans="1:6" x14ac:dyDescent="0.3">
      <c r="C54" s="83"/>
      <c r="D54" s="3"/>
    </row>
    <row r="55" spans="1:6" x14ac:dyDescent="0.3">
      <c r="D55" s="3"/>
    </row>
    <row r="56" spans="1:6" x14ac:dyDescent="0.3">
      <c r="D56" s="3"/>
    </row>
    <row r="57" spans="1:6" x14ac:dyDescent="0.3">
      <c r="D57" s="3"/>
    </row>
    <row r="58" spans="1:6" x14ac:dyDescent="0.3">
      <c r="D58" s="3"/>
    </row>
    <row r="59" spans="1:6" x14ac:dyDescent="0.3">
      <c r="D59" s="3"/>
    </row>
    <row r="60" spans="1:6" x14ac:dyDescent="0.3">
      <c r="D60" s="3"/>
    </row>
    <row r="61" spans="1:6" x14ac:dyDescent="0.3">
      <c r="D61" s="3"/>
    </row>
    <row r="62" spans="1:6" x14ac:dyDescent="0.3">
      <c r="D62" s="3"/>
    </row>
    <row r="63" spans="1:6" x14ac:dyDescent="0.3">
      <c r="D63" s="3"/>
    </row>
    <row r="64" spans="1:6" x14ac:dyDescent="0.3">
      <c r="D64" s="3"/>
    </row>
    <row r="65" spans="4:4" x14ac:dyDescent="0.3">
      <c r="D65" s="3"/>
    </row>
    <row r="66" spans="4:4" x14ac:dyDescent="0.3">
      <c r="D66" s="3"/>
    </row>
    <row r="67" spans="4:4" x14ac:dyDescent="0.3">
      <c r="D67" s="3"/>
    </row>
    <row r="68" spans="4:4" x14ac:dyDescent="0.3">
      <c r="D68" s="3"/>
    </row>
    <row r="69" spans="4:4" x14ac:dyDescent="0.3">
      <c r="D69" s="3"/>
    </row>
    <row r="70" spans="4:4" x14ac:dyDescent="0.3">
      <c r="D70" s="3"/>
    </row>
    <row r="71" spans="4:4" x14ac:dyDescent="0.3">
      <c r="D71" s="3"/>
    </row>
    <row r="72" spans="4:4" x14ac:dyDescent="0.3">
      <c r="D72" s="3"/>
    </row>
    <row r="73" spans="4:4" x14ac:dyDescent="0.3">
      <c r="D73" s="3"/>
    </row>
    <row r="74" spans="4:4" x14ac:dyDescent="0.3">
      <c r="D74" s="3"/>
    </row>
    <row r="75" spans="4:4" x14ac:dyDescent="0.3">
      <c r="D75" s="3"/>
    </row>
    <row r="76" spans="4:4" x14ac:dyDescent="0.3">
      <c r="D76" s="3"/>
    </row>
    <row r="77" spans="4:4" x14ac:dyDescent="0.3">
      <c r="D77" s="3"/>
    </row>
    <row r="78" spans="4:4" x14ac:dyDescent="0.3">
      <c r="D78" s="3"/>
    </row>
    <row r="79" spans="4:4" x14ac:dyDescent="0.3">
      <c r="D79" s="3"/>
    </row>
    <row r="80" spans="4:4" x14ac:dyDescent="0.3">
      <c r="D80" s="3"/>
    </row>
    <row r="81" spans="4:4" x14ac:dyDescent="0.3">
      <c r="D81" s="3"/>
    </row>
    <row r="82" spans="4:4" x14ac:dyDescent="0.3">
      <c r="D82" s="3"/>
    </row>
    <row r="83" spans="4:4" x14ac:dyDescent="0.3">
      <c r="D83" s="3"/>
    </row>
    <row r="84" spans="4:4" x14ac:dyDescent="0.3">
      <c r="D84" s="3"/>
    </row>
    <row r="85" spans="4:4" x14ac:dyDescent="0.3">
      <c r="D85" s="3"/>
    </row>
    <row r="86" spans="4:4" x14ac:dyDescent="0.3">
      <c r="D86" s="3"/>
    </row>
    <row r="87" spans="4:4" x14ac:dyDescent="0.3">
      <c r="D87" s="3"/>
    </row>
    <row r="88" spans="4:4" x14ac:dyDescent="0.3">
      <c r="D88" s="3"/>
    </row>
    <row r="89" spans="4:4" x14ac:dyDescent="0.3">
      <c r="D89" s="3"/>
    </row>
    <row r="90" spans="4:4" x14ac:dyDescent="0.3">
      <c r="D90" s="3"/>
    </row>
    <row r="91" spans="4:4" x14ac:dyDescent="0.3">
      <c r="D91" s="3"/>
    </row>
    <row r="92" spans="4:4" x14ac:dyDescent="0.3">
      <c r="D92" s="3"/>
    </row>
    <row r="93" spans="4:4" x14ac:dyDescent="0.3">
      <c r="D93" s="3"/>
    </row>
    <row r="94" spans="4:4" x14ac:dyDescent="0.3">
      <c r="D94" s="3"/>
    </row>
    <row r="95" spans="4:4" x14ac:dyDescent="0.3">
      <c r="D95" s="3"/>
    </row>
    <row r="96" spans="4:4" x14ac:dyDescent="0.3">
      <c r="D96" s="3"/>
    </row>
    <row r="97" spans="4:4" x14ac:dyDescent="0.3">
      <c r="D97" s="3"/>
    </row>
    <row r="98" spans="4:4" x14ac:dyDescent="0.3">
      <c r="D98" s="3"/>
    </row>
    <row r="99" spans="4:4" x14ac:dyDescent="0.3">
      <c r="D99" s="3"/>
    </row>
    <row r="100" spans="4:4" x14ac:dyDescent="0.3">
      <c r="D100" s="3"/>
    </row>
    <row r="101" spans="4:4" x14ac:dyDescent="0.3">
      <c r="D101" s="3"/>
    </row>
    <row r="102" spans="4:4" x14ac:dyDescent="0.3">
      <c r="D102" s="3"/>
    </row>
    <row r="103" spans="4:4" x14ac:dyDescent="0.3">
      <c r="D103" s="3"/>
    </row>
    <row r="104" spans="4:4" x14ac:dyDescent="0.3">
      <c r="D104" s="3"/>
    </row>
    <row r="105" spans="4:4" x14ac:dyDescent="0.3">
      <c r="D105" s="3"/>
    </row>
    <row r="106" spans="4:4" x14ac:dyDescent="0.3">
      <c r="D106" s="3"/>
    </row>
    <row r="107" spans="4:4" x14ac:dyDescent="0.3">
      <c r="D107" s="3"/>
    </row>
    <row r="108" spans="4:4" x14ac:dyDescent="0.3">
      <c r="D108" s="3"/>
    </row>
    <row r="109" spans="4:4" x14ac:dyDescent="0.3">
      <c r="D109" s="3"/>
    </row>
    <row r="110" spans="4:4" x14ac:dyDescent="0.3">
      <c r="D110" s="3"/>
    </row>
    <row r="111" spans="4:4" x14ac:dyDescent="0.3">
      <c r="D111" s="3"/>
    </row>
  </sheetData>
  <mergeCells count="9">
    <mergeCell ref="D52:E52"/>
    <mergeCell ref="A1:E1"/>
    <mergeCell ref="B3:B4"/>
    <mergeCell ref="C3:C4"/>
    <mergeCell ref="A3:A4"/>
    <mergeCell ref="D3:D4"/>
    <mergeCell ref="E3:E4"/>
    <mergeCell ref="A51:E51"/>
    <mergeCell ref="A2:B2"/>
  </mergeCells>
  <pageMargins left="0.23622047244094491" right="0.23622047244094491" top="0.19685039370078741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шрейбер</dc:creator>
  <cp:lastModifiedBy>Владимир шрейбер</cp:lastModifiedBy>
  <cp:lastPrinted>2025-03-31T07:18:36Z</cp:lastPrinted>
  <dcterms:created xsi:type="dcterms:W3CDTF">2015-06-05T18:19:34Z</dcterms:created>
  <dcterms:modified xsi:type="dcterms:W3CDTF">2026-02-06T10:15:11Z</dcterms:modified>
</cp:coreProperties>
</file>