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5873429A-91CD-4A74-9A4B-EEB8E930B2F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C23" i="1"/>
  <c r="C19" i="1"/>
  <c r="C5" i="1"/>
  <c r="C8" i="1"/>
  <c r="C13" i="1"/>
  <c r="C16" i="1"/>
  <c r="B23" i="1" l="1"/>
</calcChain>
</file>

<file path=xl/sharedStrings.xml><?xml version="1.0" encoding="utf-8"?>
<sst xmlns="http://schemas.openxmlformats.org/spreadsheetml/2006/main" count="29" uniqueCount="26">
  <si>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</si>
  <si>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</si>
  <si>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</si>
  <si>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</si>
  <si>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</si>
  <si>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</si>
  <si>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Восточная, 57</t>
  </si>
  <si>
    <t>с 01.06.22</t>
  </si>
  <si>
    <t>4 руб./кв.м.</t>
  </si>
  <si>
    <t>4 руб./ кв.м.</t>
  </si>
  <si>
    <t>замена стояка ХВ кв. 22, 25, 28, 31, 34 - 07.07.2022</t>
  </si>
  <si>
    <t xml:space="preserve">Договор 7/22 от 30.05.2022 (ремонт швов  70 п.м.)  </t>
  </si>
  <si>
    <t>Договор 15/23 от 22.05.2023  Замена канализационного выпуска и участка БК.</t>
  </si>
  <si>
    <t>Договор 18/23 от 01.06.2023  Ремонт межпанельных швов -65 п.м.</t>
  </si>
  <si>
    <t>Договор 32/23 от 06.11.2023 Монтаж пластиковых окон 1, 2, 4, 6, 7, 8 подьезды</t>
  </si>
  <si>
    <t>Договор 25/23 от 26.07.2023  Ремонт цоколя</t>
  </si>
  <si>
    <t>Договор 6/24 от 26.04.2024 Ремонт отмостки</t>
  </si>
  <si>
    <t>Договор 18/24 от 11.09.2024 Монтаж пластиковых окон 9,10,11,12 подьезды</t>
  </si>
  <si>
    <t>Договор №1 от 20.05.2025 Изготовление и монтаж лавочек -5 шт.</t>
  </si>
  <si>
    <t>Счет №5 от 05.06.2025 алмазное бурение продухов 1-3 подвалы -6 шт.</t>
  </si>
  <si>
    <t>Договор № 11/25 от 20.08.2025 Ремонт отмостки (72 кв.м.)</t>
  </si>
  <si>
    <t>с учетом января 2026</t>
  </si>
  <si>
    <t>Договор №2/26 от 03.02.2026 Монтаж пластиковых окон 9,10,11,12 подьезды (Аванс)</t>
  </si>
  <si>
    <r>
      <t xml:space="preserve">Баланс целевых средст на ТР на 01.02.2026   </t>
    </r>
    <r>
      <rPr>
        <b/>
        <sz val="14"/>
        <color rgb="FFFF0000"/>
        <rFont val="Calibri"/>
        <family val="2"/>
        <charset val="204"/>
        <scheme val="minor"/>
      </rPr>
      <t>-155062,25 руб. (минус)</t>
    </r>
  </si>
  <si>
    <r>
      <rPr>
        <b/>
        <sz val="14"/>
        <color rgb="FFFF0000"/>
        <rFont val="Calibri"/>
        <family val="2"/>
        <charset val="204"/>
        <scheme val="minor"/>
      </rPr>
      <t>Тариф на дом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не менялся с июня 2022 года</t>
    </r>
    <r>
      <rPr>
        <b/>
        <sz val="14"/>
        <color theme="1"/>
        <rFont val="Calibri"/>
        <family val="2"/>
        <charset val="204"/>
        <scheme val="minor"/>
      </rPr>
      <t xml:space="preserve"> и составляет 26 руб/м.кв. в том числе 4 руб/м.кв на текущий ремонт</t>
    </r>
  </si>
  <si>
    <t>Баланс целевых средств на текущий ремонт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</si>
</sst>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5" xfId="0" applyFont="1" applyBorder="1" applyAlignment="1">
      <alignment horizontal="left" wrapText="1"/>
    </xf>
    <xf numFmtId="0" fontId="3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vertical="top"/>
    </xf>
    <xf numFmtId="0" fontId="0" fillId="0" borderId="18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workbookViewId="0">
      <selection activeCell="H28" sqref="H28"/>
    </sheetView>
  </sheetViews>
  <sheetFormatPr defaultRowHeight="18.75" x14ac:dyDescent="0.3"/>
  <cols>
    <col min="1" max="1" width="16.85546875" style="2" customWidth="1"/>
    <col min="2" max="2" width="25.7109375" style="2" customWidth="1"/>
    <col min="3" max="3" width="22.85546875" style="2" customWidth="1"/>
    <col min="4" max="4" width="59.7109375" style="2" customWidth="1"/>
    <col min="5" max="5" width="15.5703125" style="2" customWidth="1"/>
    <col min="6" max="6" width="18.28515625" style="2" customWidth="1"/>
    <col min="7" max="13" width="9.140625" style="2"/>
    <col min="14" max="16384" width="9.140625" style="1"/>
  </cols>
  <sheetData>
    <row r="1" spans="1:5" ht="39" customHeight="1" thickBot="1" x14ac:dyDescent="0.35">
      <c r="A1" s="22" t="s">
        <v>6</v>
      </c>
      <c r="B1" s="22">
        <v>8747.1</v>
      </c>
      <c r="C1" s="23"/>
      <c r="D1" s="44" t="s">
        <v>25</v>
      </c>
    </row>
    <row r="2" spans="1:5" x14ac:dyDescent="0.3">
      <c r="A2" s="28" t="s">
        <v>0</v>
      </c>
      <c r="B2" s="26" t="s">
        <v>4</v>
      </c>
      <c r="C2" s="26" t="s">
        <v>5</v>
      </c>
      <c r="D2" s="30" t="s">
        <v>1</v>
      </c>
      <c r="E2" s="31" t="s">
        <v>2</v>
      </c>
    </row>
    <row r="3" spans="1:5" ht="22.5" customHeight="1" thickBot="1" x14ac:dyDescent="0.35">
      <c r="A3" s="29"/>
      <c r="B3" s="27"/>
      <c r="C3" s="27"/>
      <c r="D3" s="45"/>
      <c r="E3" s="46"/>
    </row>
    <row r="4" spans="1:5" x14ac:dyDescent="0.3">
      <c r="A4" s="8">
        <v>2022</v>
      </c>
      <c r="B4" s="9"/>
      <c r="C4" s="9"/>
      <c r="D4" s="9"/>
      <c r="E4" s="10"/>
    </row>
    <row r="5" spans="1:5" ht="37.5" customHeight="1" x14ac:dyDescent="0.3">
      <c r="A5" s="5" t="s">
        <v>7</v>
      </c>
      <c r="B5" s="4">
        <v>244918.8</v>
      </c>
      <c r="C5" s="4">
        <f>E5+E6</f>
        <v>73553</v>
      </c>
      <c r="D5" s="18" t="s">
        <v>10</v>
      </c>
      <c r="E5" s="10">
        <v>14053</v>
      </c>
    </row>
    <row r="6" spans="1:5" x14ac:dyDescent="0.3">
      <c r="A6" s="5" t="s">
        <v>8</v>
      </c>
      <c r="B6" s="4"/>
      <c r="C6" s="4"/>
      <c r="D6" s="21" t="s">
        <v>11</v>
      </c>
      <c r="E6" s="6">
        <v>59500</v>
      </c>
    </row>
    <row r="7" spans="1:5" x14ac:dyDescent="0.3">
      <c r="A7" s="7"/>
      <c r="B7" s="4"/>
      <c r="C7" s="4"/>
      <c r="D7" s="19"/>
      <c r="E7" s="6"/>
    </row>
    <row r="8" spans="1:5" ht="30.75" x14ac:dyDescent="0.3">
      <c r="A8" s="7">
        <v>2023</v>
      </c>
      <c r="B8" s="4">
        <v>419860.8</v>
      </c>
      <c r="C8" s="4">
        <f>E8+E9+E10+E11</f>
        <v>460871.45</v>
      </c>
      <c r="D8" s="21" t="s">
        <v>12</v>
      </c>
      <c r="E8" s="6">
        <v>150034.87</v>
      </c>
    </row>
    <row r="9" spans="1:5" x14ac:dyDescent="0.3">
      <c r="A9" s="5" t="s">
        <v>9</v>
      </c>
      <c r="B9" s="4"/>
      <c r="C9" s="4"/>
      <c r="D9" s="19" t="s">
        <v>13</v>
      </c>
      <c r="E9" s="6">
        <v>58500</v>
      </c>
    </row>
    <row r="10" spans="1:5" ht="30.75" x14ac:dyDescent="0.3">
      <c r="A10" s="5"/>
      <c r="B10" s="4"/>
      <c r="C10" s="4"/>
      <c r="D10" s="21" t="s">
        <v>14</v>
      </c>
      <c r="E10" s="6">
        <v>207300</v>
      </c>
    </row>
    <row r="11" spans="1:5" x14ac:dyDescent="0.3">
      <c r="A11" s="5"/>
      <c r="B11" s="4"/>
      <c r="C11" s="4"/>
      <c r="D11" s="25" t="s">
        <v>15</v>
      </c>
      <c r="E11" s="10">
        <v>45036.58</v>
      </c>
    </row>
    <row r="12" spans="1:5" x14ac:dyDescent="0.3">
      <c r="A12" s="5"/>
      <c r="B12" s="4"/>
      <c r="C12" s="4"/>
      <c r="D12" s="25"/>
      <c r="E12" s="10"/>
    </row>
    <row r="13" spans="1:5" x14ac:dyDescent="0.3">
      <c r="A13" s="7">
        <v>2024</v>
      </c>
      <c r="B13" s="4">
        <v>419860.8</v>
      </c>
      <c r="C13" s="4">
        <f>E13+E14</f>
        <v>534718.67999999993</v>
      </c>
      <c r="D13" s="18" t="s">
        <v>16</v>
      </c>
      <c r="E13" s="10">
        <v>348718.68</v>
      </c>
    </row>
    <row r="14" spans="1:5" ht="30.75" x14ac:dyDescent="0.3">
      <c r="A14" s="5" t="s">
        <v>9</v>
      </c>
      <c r="B14" s="4"/>
      <c r="C14" s="4"/>
      <c r="D14" s="21" t="s">
        <v>17</v>
      </c>
      <c r="E14" s="6">
        <v>186000</v>
      </c>
    </row>
    <row r="15" spans="1:5" x14ac:dyDescent="0.3">
      <c r="A15" s="5"/>
      <c r="B15" s="4"/>
      <c r="C15" s="4"/>
      <c r="D15" s="19"/>
      <c r="E15" s="6"/>
    </row>
    <row r="16" spans="1:5" x14ac:dyDescent="0.3">
      <c r="A16" s="8">
        <v>2025</v>
      </c>
      <c r="B16" s="4">
        <v>419860.8</v>
      </c>
      <c r="C16" s="9">
        <f>E16+E17+E18</f>
        <v>493408.72</v>
      </c>
      <c r="D16" s="19" t="s">
        <v>18</v>
      </c>
      <c r="E16" s="10">
        <v>79850</v>
      </c>
    </row>
    <row r="17" spans="1:6" ht="36.75" customHeight="1" x14ac:dyDescent="0.3">
      <c r="A17" s="5" t="s">
        <v>9</v>
      </c>
      <c r="B17" s="4"/>
      <c r="C17" s="4"/>
      <c r="D17" s="21" t="s">
        <v>19</v>
      </c>
      <c r="E17" s="6">
        <v>45000</v>
      </c>
    </row>
    <row r="18" spans="1:6" x14ac:dyDescent="0.3">
      <c r="A18" s="5"/>
      <c r="B18" s="4"/>
      <c r="C18" s="4"/>
      <c r="D18" s="19" t="s">
        <v>20</v>
      </c>
      <c r="E18" s="6">
        <v>368558.72</v>
      </c>
    </row>
    <row r="19" spans="1:6" ht="30" x14ac:dyDescent="0.3">
      <c r="A19" s="36">
        <v>2026</v>
      </c>
      <c r="B19" s="37">
        <v>34988.400000000001</v>
      </c>
      <c r="C19" s="38">
        <f>E19+E20+E21</f>
        <v>132000</v>
      </c>
      <c r="D19" s="34" t="s">
        <v>22</v>
      </c>
      <c r="E19" s="39">
        <v>132000</v>
      </c>
    </row>
    <row r="20" spans="1:6" ht="36.75" customHeight="1" x14ac:dyDescent="0.3">
      <c r="A20" s="5" t="s">
        <v>9</v>
      </c>
      <c r="B20" s="4"/>
      <c r="C20" s="4"/>
      <c r="D20" s="34"/>
      <c r="E20" s="35"/>
    </row>
    <row r="21" spans="1:6" ht="37.5" x14ac:dyDescent="0.3">
      <c r="A21" s="32" t="s">
        <v>21</v>
      </c>
      <c r="B21" s="4"/>
      <c r="C21" s="4"/>
      <c r="D21" s="33"/>
      <c r="E21" s="35"/>
    </row>
    <row r="22" spans="1:6" ht="19.5" thickBot="1" x14ac:dyDescent="0.35">
      <c r="A22" s="11"/>
      <c r="B22" s="12"/>
      <c r="C22" s="12"/>
      <c r="D22" s="20"/>
      <c r="E22" s="13"/>
    </row>
    <row r="23" spans="1:6" ht="26.25" customHeight="1" thickBot="1" x14ac:dyDescent="0.35">
      <c r="A23" s="14" t="s">
        <v>3</v>
      </c>
      <c r="B23" s="15">
        <f>SUM(B4:B22)</f>
        <v>1539489.5999999999</v>
      </c>
      <c r="C23" s="15">
        <f>C5+C8+C13+C16+C19</f>
        <v>1694551.8499999999</v>
      </c>
      <c r="D23" s="16"/>
      <c r="E23" s="17">
        <f>SUM(E5:E22)</f>
        <v>1694551.8499999999</v>
      </c>
    </row>
    <row r="24" spans="1:6" x14ac:dyDescent="0.3">
      <c r="D24" s="3"/>
    </row>
    <row r="25" spans="1:6" x14ac:dyDescent="0.3">
      <c r="A25" s="40" t="s">
        <v>23</v>
      </c>
      <c r="B25" s="41"/>
      <c r="C25" s="41"/>
      <c r="D25" s="41"/>
      <c r="E25" s="41"/>
      <c r="F25" s="24"/>
    </row>
    <row r="26" spans="1:6" x14ac:dyDescent="0.3">
      <c r="A26" s="42" t="s">
        <v>24</v>
      </c>
      <c r="B26" s="43"/>
      <c r="C26" s="43"/>
      <c r="D26" s="43"/>
      <c r="E26" s="43"/>
    </row>
    <row r="27" spans="1:6" x14ac:dyDescent="0.3">
      <c r="D27" s="3"/>
    </row>
    <row r="28" spans="1:6" x14ac:dyDescent="0.3">
      <c r="D28" s="3"/>
    </row>
    <row r="29" spans="1:6" x14ac:dyDescent="0.3">
      <c r="D29" s="3"/>
    </row>
    <row r="30" spans="1:6" x14ac:dyDescent="0.3">
      <c r="D30" s="3"/>
    </row>
    <row r="31" spans="1:6" x14ac:dyDescent="0.3">
      <c r="D31" s="3"/>
    </row>
    <row r="32" spans="1:6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</sheetData>
  <mergeCells count="7">
    <mergeCell ref="A25:E25"/>
    <mergeCell ref="A26:E26"/>
    <mergeCell ref="B2:B3"/>
    <mergeCell ref="C2:C3"/>
    <mergeCell ref="A2:A3"/>
    <mergeCell ref="D2:D3"/>
    <mergeCell ref="E2:E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2025-03-20T02:23:12Z</cp:lastPrinted>
  <dcterms:created xsi:type="dcterms:W3CDTF">2015-06-05T18:19:34Z</dcterms:created>
  <dcterms:modified xsi:type="dcterms:W3CDTF">2026-02-05T06:42:36Z</dcterms:modified>
</cp:coreProperties>
</file>