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4775084F-2047-46C2-9914-6945145DA85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18" i="1"/>
  <c r="C16" i="1"/>
  <c r="C12" i="1"/>
  <c r="C6" i="1"/>
  <c r="C4" i="1"/>
  <c r="C28" i="1"/>
  <c r="E28" i="1"/>
  <c r="B28" i="1"/>
</calcChain>
</file>

<file path=xl/sharedStrings.xml><?xml version="1.0" encoding="utf-8"?>
<sst xmlns="http://schemas.openxmlformats.org/spreadsheetml/2006/main" count="37" uniqueCount="33">
  <si>
    <t>Год</t>
  </si>
  <si>
    <t>Сумма</t>
  </si>
  <si>
    <t>ИТОГО</t>
  </si>
  <si>
    <t>Накоплено целевых средст  на ТР (руб.)</t>
  </si>
  <si>
    <t>Выполнено ТР на сумму (руб.)</t>
  </si>
  <si>
    <t>Всего заключено Договоров по ТР на сумму</t>
  </si>
  <si>
    <t>Перечень текущих ремонтов (ТР)</t>
  </si>
  <si>
    <t>Договор 1/21 от 09.06.2021 Ремонт входных групп</t>
  </si>
  <si>
    <t>Договор №26-07/2021 от 26.07.2021 Установка решеток (входная группа)</t>
  </si>
  <si>
    <t>Договор № 7/21 от 09.07.2021 Ремонт межпанельных  швов-85 м; ремонт кровли -50кв.м</t>
  </si>
  <si>
    <t>Договор № 21/21 от 30.12.2021 Ремонт подъезда № 4</t>
  </si>
  <si>
    <t>Договор №7/22 от 30.05.2022 Ремонт межпанельных швов-114м</t>
  </si>
  <si>
    <t>Счет,товарная накладная 128 от 14.06.2022 Монтаж нового узла ХВ</t>
  </si>
  <si>
    <t>Счет, товарная накладная 14 от 02.02.2022 Замена почтовых ящиков в 4 подъезде</t>
  </si>
  <si>
    <t xml:space="preserve">Калькуляция, счет от 07.2022 Ямочный ремонт асфальтого покрытия -проезд между домами Ленинградский 18,20 </t>
  </si>
  <si>
    <t>Договор №102/23 от 16.02.2023 Монтаж пластиковых окон 3 подъезд-19 шт</t>
  </si>
  <si>
    <t>Договор 15/23 от 22.05.2023 Ремонт межпанельных швов-68 м</t>
  </si>
  <si>
    <t>Договор №17/21 от 06.11.2021 Монтаж пластиковых окон в 4 под.-15 шт</t>
  </si>
  <si>
    <t>Договор №02/24 от 29.02.2024 Ремонт 3 подъезда</t>
  </si>
  <si>
    <t>Договор №08/24 от 15.05.2024 Утепление фасада кв.124 2 эт.торец 5 под.</t>
  </si>
  <si>
    <t>Договор 7/24 от15.05.2024 Ремонт межпанельных швов-17 м</t>
  </si>
  <si>
    <t>Договор 4/20 от 17.07.2020 Ремонт входгой группы</t>
  </si>
  <si>
    <t>Договор 4а/20 от 24.07.2020 Ремонт кровли,козырьков лоджий и швов</t>
  </si>
  <si>
    <t>2020 (с 01.02.20) 2,5руб/кв.м.</t>
  </si>
  <si>
    <t>Расходование целевых средств на текущий ремонт по пр-т Ленинградский  д. 18 на 01.02.2026г.</t>
  </si>
  <si>
    <t>Дог. №10-25 от 01.07.2025 ремонт асфальт. Бетонного покрытия, проезд</t>
  </si>
  <si>
    <t>Дог. №9/25 от 23.06.2025 устройство тротуара у 1 под.</t>
  </si>
  <si>
    <r>
      <t xml:space="preserve">Дог. №4748.18 от 22.01.2026 замена окон 5 под. -15шт. </t>
    </r>
    <r>
      <rPr>
        <sz val="11"/>
        <color rgb="FFFF0000"/>
        <rFont val="Calibri"/>
        <family val="2"/>
        <charset val="204"/>
        <scheme val="minor"/>
      </rPr>
      <t>Аванс</t>
    </r>
  </si>
  <si>
    <t>с учетом января 2026</t>
  </si>
  <si>
    <r>
      <t xml:space="preserve">Баланс целевых средст на ТР на 01.02.2025 (учтены начисления и расходы по январь 2025г.) </t>
    </r>
    <r>
      <rPr>
        <b/>
        <sz val="14"/>
        <color rgb="FFFF0000"/>
        <rFont val="Calibri"/>
        <family val="2"/>
        <charset val="204"/>
        <scheme val="minor"/>
      </rPr>
      <t>+60113,12</t>
    </r>
    <r>
      <rPr>
        <b/>
        <u/>
        <sz val="14"/>
        <color rgb="FFFF0000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руб.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</si>
  <si>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 xml:space="preserve">не менялся с 1 июля 2022 года </t>
    </r>
    <r>
      <rPr>
        <b/>
        <sz val="14"/>
        <color theme="1"/>
        <rFont val="Calibri"/>
        <family val="2"/>
        <charset val="204"/>
        <scheme val="minor"/>
      </rPr>
      <t>и составляет 28 руб/м.кв. в том числе на текущий ремонт 4,50 на м.кв.</t>
    </r>
  </si>
  <si>
    <r>
      <t xml:space="preserve">4,5 руб./кв.м. </t>
    </r>
    <r>
      <rPr>
        <sz val="10"/>
        <color theme="1"/>
        <rFont val="Calibri"/>
        <family val="2"/>
        <charset val="204"/>
        <scheme val="minor"/>
      </rPr>
      <t>+ аренда помещения</t>
    </r>
  </si>
  <si>
    <r>
      <t xml:space="preserve">2,5 руб./кв.м. </t>
    </r>
    <r>
      <rPr>
        <sz val="10"/>
        <color theme="1"/>
        <rFont val="Calibri"/>
        <family val="2"/>
        <charset val="204"/>
        <scheme val="minor"/>
      </rPr>
      <t>+ аренда помещения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</si>
</sst>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3" fontId="3" fillId="0" borderId="1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4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topLeftCell="A16" workbookViewId="0">
      <selection activeCell="N9" sqref="N9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13" ht="54" customHeight="1" thickBot="1" x14ac:dyDescent="0.35">
      <c r="A1" s="80" t="s">
        <v>24</v>
      </c>
      <c r="B1" s="80"/>
      <c r="C1" s="80"/>
      <c r="D1" s="80"/>
      <c r="E1" s="80"/>
    </row>
    <row r="2" spans="1:13" x14ac:dyDescent="0.3">
      <c r="A2" s="83" t="s">
        <v>0</v>
      </c>
      <c r="B2" s="81" t="s">
        <v>3</v>
      </c>
      <c r="C2" s="81" t="s">
        <v>4</v>
      </c>
      <c r="D2" s="85" t="s">
        <v>6</v>
      </c>
      <c r="E2" s="87" t="s">
        <v>1</v>
      </c>
    </row>
    <row r="3" spans="1:13" ht="22.5" customHeight="1" thickBot="1" x14ac:dyDescent="0.35">
      <c r="A3" s="84"/>
      <c r="B3" s="82"/>
      <c r="C3" s="82"/>
      <c r="D3" s="86"/>
      <c r="E3" s="88"/>
    </row>
    <row r="4" spans="1:13" ht="35.25" customHeight="1" x14ac:dyDescent="0.3">
      <c r="A4" s="13" t="s">
        <v>23</v>
      </c>
      <c r="B4" s="14">
        <v>297369</v>
      </c>
      <c r="C4" s="14">
        <f>E4+E5</f>
        <v>217540.1</v>
      </c>
      <c r="D4" s="15" t="s">
        <v>22</v>
      </c>
      <c r="E4" s="16">
        <v>66507.100000000006</v>
      </c>
    </row>
    <row r="5" spans="1:13" ht="31.5" customHeight="1" thickBot="1" x14ac:dyDescent="0.4">
      <c r="A5" s="17"/>
      <c r="B5" s="18"/>
      <c r="C5" s="19"/>
      <c r="D5" s="20" t="s">
        <v>21</v>
      </c>
      <c r="E5" s="21">
        <v>151033</v>
      </c>
      <c r="G5" s="11"/>
    </row>
    <row r="6" spans="1:13" ht="28.5" customHeight="1" x14ac:dyDescent="0.3">
      <c r="A6" s="22">
        <v>2021</v>
      </c>
      <c r="B6" s="23">
        <v>426735</v>
      </c>
      <c r="C6" s="76">
        <f>E6+E7+E8+E9+E10</f>
        <v>1138372.8500000001</v>
      </c>
      <c r="D6" s="24" t="s">
        <v>7</v>
      </c>
      <c r="E6" s="25">
        <v>230176.5</v>
      </c>
      <c r="L6" s="1"/>
      <c r="M6" s="1"/>
    </row>
    <row r="7" spans="1:13" ht="48" customHeight="1" x14ac:dyDescent="0.3">
      <c r="A7" s="91" t="s">
        <v>32</v>
      </c>
      <c r="B7" s="27"/>
      <c r="C7" s="28"/>
      <c r="D7" s="29" t="s">
        <v>8</v>
      </c>
      <c r="E7" s="30">
        <v>75000</v>
      </c>
      <c r="L7" s="1"/>
      <c r="M7" s="1"/>
    </row>
    <row r="8" spans="1:13" ht="41.25" customHeight="1" x14ac:dyDescent="0.3">
      <c r="A8" s="31"/>
      <c r="B8" s="32"/>
      <c r="C8" s="33"/>
      <c r="D8" s="29" t="s">
        <v>9</v>
      </c>
      <c r="E8" s="30">
        <v>110747.75</v>
      </c>
      <c r="L8" s="1"/>
      <c r="M8" s="1"/>
    </row>
    <row r="9" spans="1:13" ht="44.25" customHeight="1" x14ac:dyDescent="0.3">
      <c r="A9" s="26"/>
      <c r="B9" s="27"/>
      <c r="C9" s="28"/>
      <c r="D9" s="34" t="s">
        <v>17</v>
      </c>
      <c r="E9" s="35">
        <v>240000</v>
      </c>
      <c r="L9" s="1"/>
      <c r="M9" s="1"/>
    </row>
    <row r="10" spans="1:13" ht="32.25" customHeight="1" x14ac:dyDescent="0.3">
      <c r="A10" s="26"/>
      <c r="B10" s="27"/>
      <c r="C10" s="28"/>
      <c r="D10" s="36" t="s">
        <v>10</v>
      </c>
      <c r="E10" s="37">
        <v>482448.6</v>
      </c>
      <c r="L10" s="1"/>
      <c r="M10" s="1"/>
    </row>
    <row r="11" spans="1:13" ht="19.5" thickBot="1" x14ac:dyDescent="0.35">
      <c r="A11" s="38"/>
      <c r="B11" s="39"/>
      <c r="C11" s="40"/>
      <c r="D11" s="41"/>
      <c r="E11" s="42"/>
      <c r="L11" s="1"/>
      <c r="M11" s="1"/>
    </row>
    <row r="12" spans="1:13" ht="36.75" customHeight="1" x14ac:dyDescent="0.3">
      <c r="A12" s="43">
        <v>2022</v>
      </c>
      <c r="B12" s="44">
        <v>582253.9</v>
      </c>
      <c r="C12" s="77">
        <f>E12+E13+E14+E15</f>
        <v>175926.83000000002</v>
      </c>
      <c r="D12" s="15" t="s">
        <v>11</v>
      </c>
      <c r="E12" s="45">
        <v>96900</v>
      </c>
      <c r="L12" s="1"/>
      <c r="M12" s="1"/>
    </row>
    <row r="13" spans="1:13" ht="46.5" customHeight="1" x14ac:dyDescent="0.3">
      <c r="A13" s="91" t="s">
        <v>31</v>
      </c>
      <c r="B13" s="46"/>
      <c r="C13" s="47"/>
      <c r="D13" s="29" t="s">
        <v>14</v>
      </c>
      <c r="E13" s="48">
        <v>17189</v>
      </c>
      <c r="L13" s="1"/>
      <c r="M13" s="1"/>
    </row>
    <row r="14" spans="1:13" ht="39" customHeight="1" x14ac:dyDescent="0.3">
      <c r="A14" s="49"/>
      <c r="B14" s="46"/>
      <c r="C14" s="47"/>
      <c r="D14" s="50" t="s">
        <v>13</v>
      </c>
      <c r="E14" s="35">
        <v>13840</v>
      </c>
      <c r="L14" s="1"/>
      <c r="M14" s="1"/>
    </row>
    <row r="15" spans="1:13" ht="47.25" customHeight="1" thickBot="1" x14ac:dyDescent="0.35">
      <c r="A15" s="51"/>
      <c r="B15" s="39"/>
      <c r="C15" s="40"/>
      <c r="D15" s="52" t="s">
        <v>12</v>
      </c>
      <c r="E15" s="73">
        <v>47997.83</v>
      </c>
      <c r="L15" s="1"/>
      <c r="M15" s="1"/>
    </row>
    <row r="16" spans="1:13" ht="30" x14ac:dyDescent="0.3">
      <c r="A16" s="43">
        <v>2023</v>
      </c>
      <c r="B16" s="53">
        <v>674934</v>
      </c>
      <c r="C16" s="54">
        <f>E16+E17</f>
        <v>446900</v>
      </c>
      <c r="D16" s="15" t="s">
        <v>15</v>
      </c>
      <c r="E16" s="55">
        <v>385700</v>
      </c>
      <c r="F16" s="12"/>
    </row>
    <row r="17" spans="1:6" ht="47.25" customHeight="1" thickBot="1" x14ac:dyDescent="0.35">
      <c r="A17" s="91" t="s">
        <v>31</v>
      </c>
      <c r="B17" s="46"/>
      <c r="C17" s="47"/>
      <c r="D17" s="56" t="s">
        <v>16</v>
      </c>
      <c r="E17" s="48">
        <v>61200</v>
      </c>
    </row>
    <row r="18" spans="1:6" ht="32.25" customHeight="1" x14ac:dyDescent="0.3">
      <c r="A18" s="57">
        <v>2024</v>
      </c>
      <c r="B18" s="58">
        <v>656202</v>
      </c>
      <c r="C18" s="78">
        <f>E18+E19+E20</f>
        <v>1019570</v>
      </c>
      <c r="D18" s="59" t="s">
        <v>18</v>
      </c>
      <c r="E18" s="60">
        <v>799530</v>
      </c>
    </row>
    <row r="19" spans="1:6" ht="50.25" customHeight="1" x14ac:dyDescent="0.3">
      <c r="A19" s="91" t="s">
        <v>31</v>
      </c>
      <c r="B19" s="46"/>
      <c r="C19" s="47"/>
      <c r="D19" s="56" t="s">
        <v>19</v>
      </c>
      <c r="E19" s="48">
        <v>204740</v>
      </c>
    </row>
    <row r="20" spans="1:6" ht="31.5" customHeight="1" x14ac:dyDescent="0.3">
      <c r="A20" s="17"/>
      <c r="B20" s="46"/>
      <c r="C20" s="47"/>
      <c r="D20" s="56" t="s">
        <v>20</v>
      </c>
      <c r="E20" s="48">
        <v>15300</v>
      </c>
    </row>
    <row r="21" spans="1:6" ht="19.5" thickBot="1" x14ac:dyDescent="0.35">
      <c r="A21" s="51"/>
      <c r="B21" s="39"/>
      <c r="C21" s="40"/>
      <c r="D21" s="61"/>
      <c r="E21" s="62"/>
    </row>
    <row r="22" spans="1:6" ht="30" x14ac:dyDescent="0.3">
      <c r="A22" s="63">
        <v>2025</v>
      </c>
      <c r="B22" s="64">
        <v>646836</v>
      </c>
      <c r="C22" s="65">
        <f>E22+E23</f>
        <v>53310</v>
      </c>
      <c r="D22" s="66" t="s">
        <v>25</v>
      </c>
      <c r="E22" s="45">
        <v>12960</v>
      </c>
    </row>
    <row r="23" spans="1:6" ht="63" x14ac:dyDescent="0.3">
      <c r="A23" s="91" t="s">
        <v>31</v>
      </c>
      <c r="B23" s="32"/>
      <c r="C23" s="68"/>
      <c r="D23" s="29" t="s">
        <v>26</v>
      </c>
      <c r="E23" s="35">
        <v>40350</v>
      </c>
    </row>
    <row r="24" spans="1:6" x14ac:dyDescent="0.3">
      <c r="A24" s="67"/>
      <c r="B24" s="32"/>
      <c r="C24" s="68"/>
      <c r="D24" s="29"/>
      <c r="E24" s="35"/>
    </row>
    <row r="25" spans="1:6" x14ac:dyDescent="0.3">
      <c r="A25" s="74">
        <v>2026</v>
      </c>
      <c r="B25" s="18">
        <v>53903</v>
      </c>
      <c r="C25" s="19">
        <v>226500</v>
      </c>
      <c r="D25" s="56" t="s">
        <v>27</v>
      </c>
      <c r="E25" s="48">
        <v>226500</v>
      </c>
    </row>
    <row r="26" spans="1:6" ht="63" x14ac:dyDescent="0.3">
      <c r="A26" s="91" t="s">
        <v>31</v>
      </c>
      <c r="B26" s="18"/>
      <c r="C26" s="19"/>
      <c r="D26" s="56"/>
      <c r="E26" s="48"/>
    </row>
    <row r="27" spans="1:6" ht="30.75" thickBot="1" x14ac:dyDescent="0.35">
      <c r="A27" s="75" t="s">
        <v>28</v>
      </c>
      <c r="B27" s="69"/>
      <c r="C27" s="70"/>
      <c r="D27" s="71"/>
      <c r="E27" s="72"/>
    </row>
    <row r="28" spans="1:6" ht="19.5" thickBot="1" x14ac:dyDescent="0.35">
      <c r="A28" s="4" t="s">
        <v>2</v>
      </c>
      <c r="B28" s="8">
        <f>SUM(B4:B25)</f>
        <v>3338232.9</v>
      </c>
      <c r="C28" s="5">
        <f>SUM(C4:C25)</f>
        <v>3278119.7800000003</v>
      </c>
      <c r="D28" s="6" t="s">
        <v>5</v>
      </c>
      <c r="E28" s="7">
        <f>SUM(E4:E25)</f>
        <v>3278119.7800000003</v>
      </c>
    </row>
    <row r="29" spans="1:6" x14ac:dyDescent="0.3">
      <c r="D29" s="3"/>
      <c r="F29" s="10"/>
    </row>
    <row r="30" spans="1:6" x14ac:dyDescent="0.3">
      <c r="A30" s="9" t="s">
        <v>29</v>
      </c>
      <c r="B30" s="10"/>
      <c r="C30" s="10"/>
      <c r="D30" s="10"/>
      <c r="E30" s="10"/>
      <c r="F30" s="12"/>
    </row>
    <row r="31" spans="1:6" x14ac:dyDescent="0.3">
      <c r="A31" s="89" t="s">
        <v>30</v>
      </c>
      <c r="B31" s="90"/>
      <c r="C31" s="90"/>
      <c r="D31" s="90"/>
      <c r="E31" s="90"/>
    </row>
    <row r="32" spans="1:6" x14ac:dyDescent="0.3">
      <c r="D32" s="79"/>
      <c r="E32" s="79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</sheetData>
  <mergeCells count="8">
    <mergeCell ref="D32:E32"/>
    <mergeCell ref="A1:E1"/>
    <mergeCell ref="B2:B3"/>
    <mergeCell ref="C2:C3"/>
    <mergeCell ref="A2:A3"/>
    <mergeCell ref="D2:D3"/>
    <mergeCell ref="E2:E3"/>
    <mergeCell ref="A31:E31"/>
  </mergeCells>
  <pageMargins left="0.23622047244094491" right="0.23622047244094491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2025-03-31T07:18:36Z</cp:lastPrinted>
  <dcterms:created xsi:type="dcterms:W3CDTF">2015-06-05T18:19:34Z</dcterms:created>
  <dcterms:modified xsi:type="dcterms:W3CDTF">2026-02-06T07:27:18Z</dcterms:modified>
</cp:coreProperties>
</file>